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8" yWindow="2400" windowWidth="15132" windowHeight="9300" activeTab="0"/>
  </bookViews>
  <sheets>
    <sheet name="Základní část" sheetId="1" r:id="rId1"/>
  </sheets>
  <definedNames>
    <definedName name="_xlnm._FilterDatabase" localSheetId="0" hidden="1">'Základní část'!$B$1:$C$107</definedName>
    <definedName name="Team">'Základní část'!$C$2:$C$107</definedName>
  </definedNames>
  <calcPr fullCalcOnLoad="1"/>
</workbook>
</file>

<file path=xl/sharedStrings.xml><?xml version="1.0" encoding="utf-8"?>
<sst xmlns="http://schemas.openxmlformats.org/spreadsheetml/2006/main" count="233" uniqueCount="141">
  <si>
    <t>Agrostroj 4</t>
  </si>
  <si>
    <t>Draci</t>
  </si>
  <si>
    <t>Jméno</t>
  </si>
  <si>
    <t>Team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</si>
  <si>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</si>
  <si>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</si>
  <si>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</si>
  <si>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</si>
  <si>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</si>
  <si>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</si>
  <si>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</si>
  <si>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</si>
  <si>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</si>
  <si>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</si>
  <si>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</si>
  <si>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</si>
  <si>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</si>
  <si>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</si>
  <si>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15. kolo</t>
  </si>
  <si>
    <t>Sportex</t>
  </si>
  <si>
    <t>Nandali si</t>
  </si>
  <si>
    <t>Agrostroj 3</t>
  </si>
  <si>
    <t>1. Českomoravská</t>
  </si>
  <si>
    <t>Agrostroj 2</t>
  </si>
  <si>
    <t>Raketový feny</t>
  </si>
  <si>
    <t>Průměr na hru</t>
  </si>
  <si>
    <t>Nához</t>
  </si>
  <si>
    <t>Počet her</t>
  </si>
  <si>
    <t>Jelínek</t>
  </si>
  <si>
    <t>Kubů</t>
  </si>
  <si>
    <t>Landkamer</t>
  </si>
  <si>
    <t>Brothánek</t>
  </si>
  <si>
    <t>Plechatý</t>
  </si>
  <si>
    <t>Farková Jana</t>
  </si>
  <si>
    <t>Vacková Jindřiška</t>
  </si>
  <si>
    <t>Bednářová Alena</t>
  </si>
  <si>
    <t>Dolejšová Monika</t>
  </si>
  <si>
    <t>Buchtová Ivana</t>
  </si>
  <si>
    <t>Blažek Petr</t>
  </si>
  <si>
    <t>Kříž Petr</t>
  </si>
  <si>
    <t>Mory Štefan</t>
  </si>
  <si>
    <t>Kott Mila</t>
  </si>
  <si>
    <t>Cichra Franta</t>
  </si>
  <si>
    <t>Zajíček Lukáš</t>
  </si>
  <si>
    <t>Volčík Michal</t>
  </si>
  <si>
    <t>Gebarovský Jiří</t>
  </si>
  <si>
    <t>Veselý Luboš</t>
  </si>
  <si>
    <t>Kameš Miroslav</t>
  </si>
  <si>
    <t>Novotný Martin</t>
  </si>
  <si>
    <t>Lhotský</t>
  </si>
  <si>
    <t>Čamra J.</t>
  </si>
  <si>
    <t>Humeš</t>
  </si>
  <si>
    <t>Pilský</t>
  </si>
  <si>
    <t>Pašek</t>
  </si>
  <si>
    <t>Štyx</t>
  </si>
  <si>
    <t>Pořadí</t>
  </si>
  <si>
    <t>Jírů J.</t>
  </si>
  <si>
    <t>Vázler M.</t>
  </si>
  <si>
    <t>Darebáci</t>
  </si>
  <si>
    <t>Agrostroj B1</t>
  </si>
  <si>
    <t>Ani kilo</t>
  </si>
  <si>
    <t>Dušková</t>
  </si>
  <si>
    <t>Lián</t>
  </si>
  <si>
    <t>Bečka</t>
  </si>
  <si>
    <t>Loučný</t>
  </si>
  <si>
    <t>Tichý Martin</t>
  </si>
  <si>
    <t>Pavlovský Aleš</t>
  </si>
  <si>
    <t>Agrostroj HS</t>
  </si>
  <si>
    <t>Princ</t>
  </si>
  <si>
    <t>Kostříž Petr</t>
  </si>
  <si>
    <t>Goldman</t>
  </si>
  <si>
    <t>Kamírová</t>
  </si>
  <si>
    <t>Beran</t>
  </si>
  <si>
    <t>Maršálek</t>
  </si>
  <si>
    <t>Tměj</t>
  </si>
  <si>
    <t>Bláha</t>
  </si>
  <si>
    <t>Sůva</t>
  </si>
  <si>
    <t>Hypš</t>
  </si>
  <si>
    <t>Carva</t>
  </si>
  <si>
    <t>Háva Stanislav</t>
  </si>
  <si>
    <t>Náměstek Luděk</t>
  </si>
  <si>
    <t>Váňa Martin</t>
  </si>
  <si>
    <t>Balek Jiří</t>
  </si>
  <si>
    <t>Brožová</t>
  </si>
  <si>
    <t>Rajčan</t>
  </si>
  <si>
    <t>Stejskal</t>
  </si>
  <si>
    <t>Moravcová</t>
  </si>
  <si>
    <t>Vacek</t>
  </si>
  <si>
    <t>Vázler Jakub</t>
  </si>
  <si>
    <t>David Vladimír</t>
  </si>
  <si>
    <t>Starý Dan</t>
  </si>
  <si>
    <t>Kočí</t>
  </si>
  <si>
    <t>Veselý</t>
  </si>
  <si>
    <t>David Michal</t>
  </si>
  <si>
    <t>Haruda</t>
  </si>
  <si>
    <t>Pikl</t>
  </si>
  <si>
    <t>Hruška</t>
  </si>
  <si>
    <t>Dufek</t>
  </si>
  <si>
    <t>Machyán</t>
  </si>
  <si>
    <t>Landkamerová</t>
  </si>
  <si>
    <t>Váňa</t>
  </si>
  <si>
    <t>Vytiska</t>
  </si>
  <si>
    <t>Brož Filip</t>
  </si>
  <si>
    <t>Pišely</t>
  </si>
  <si>
    <t>Šereda</t>
  </si>
  <si>
    <t>Havlíček</t>
  </si>
  <si>
    <t>Mrštná kočka</t>
  </si>
  <si>
    <t>Víteček</t>
  </si>
  <si>
    <t>Kovář</t>
  </si>
  <si>
    <t>Nentvich</t>
  </si>
  <si>
    <t>Balek V.</t>
  </si>
  <si>
    <t>Matoušek</t>
  </si>
  <si>
    <t>Skala</t>
  </si>
  <si>
    <t>Kalivoda</t>
  </si>
  <si>
    <t>Stejskal L.</t>
  </si>
  <si>
    <t>Mrázek</t>
  </si>
  <si>
    <t>Vlček Jiří</t>
  </si>
  <si>
    <t>Linhart Libor</t>
  </si>
  <si>
    <t>Čamra Radek</t>
  </si>
  <si>
    <t>Janoušek Jaroslav</t>
  </si>
  <si>
    <t>Vokounová</t>
  </si>
  <si>
    <t>Zajíček Michal</t>
  </si>
  <si>
    <t>Vávro</t>
  </si>
  <si>
    <t>Autobazar</t>
  </si>
  <si>
    <t>Hanek</t>
  </si>
  <si>
    <t>Rásocha</t>
  </si>
  <si>
    <t>Agro PNK</t>
  </si>
  <si>
    <t>Vlasatý</t>
  </si>
  <si>
    <t>Brož</t>
  </si>
  <si>
    <t>Novák</t>
  </si>
  <si>
    <t>Háva</t>
  </si>
  <si>
    <t>Brychca</t>
  </si>
  <si>
    <t>Kott</t>
  </si>
  <si>
    <t>Hejda</t>
  </si>
  <si>
    <t>Váńa</t>
  </si>
  <si>
    <t>Vidlák</t>
  </si>
  <si>
    <t>Rychetský S.</t>
  </si>
  <si>
    <t>Václavík</t>
  </si>
  <si>
    <t>Bína Petr</t>
  </si>
  <si>
    <t>Mareš</t>
  </si>
  <si>
    <t>Matějka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</si>
</sst>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AK109"/>
  <sheetViews>
    <sheetView showGridLines="0" tabSelected="1" zoomScale="145" zoomScaleNormal="145" zoomScalePageLayoutView="0" workbookViewId="0" topLeftCell="A1">
      <pane xSplit="3" ySplit="1" topLeftCell="X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00390625" style="17" customWidth="1"/>
    <col min="2" max="3" width="20.28125" style="0" customWidth="1"/>
    <col min="4" max="33" width="5.7109375" style="0" customWidth="1"/>
    <col min="34" max="34" width="8.421875" style="0" customWidth="1"/>
    <col min="35" max="35" width="7.7109375" style="14" customWidth="1"/>
    <col min="36" max="36" width="14.421875" style="0" customWidth="1"/>
    <col min="37" max="37" width="0.13671875" style="30" customWidth="1"/>
  </cols>
  <sheetData>
    <row r="1" spans="1:36" ht="31.5" customHeight="1" thickBot="1">
      <c r="A1" s="16" t="s">
        <v>55</v>
      </c>
      <c r="B1" s="7" t="s">
        <v>2</v>
      </c>
      <c r="C1" s="10" t="s">
        <v>3</v>
      </c>
      <c r="D1" s="33" t="s">
        <v>4</v>
      </c>
      <c r="E1" s="34"/>
      <c r="F1" s="34" t="s">
        <v>5</v>
      </c>
      <c r="G1" s="34"/>
      <c r="H1" s="32" t="s">
        <v>6</v>
      </c>
      <c r="I1" s="32"/>
      <c r="J1" s="32" t="s">
        <v>7</v>
      </c>
      <c r="K1" s="32"/>
      <c r="L1" s="32" t="s">
        <v>8</v>
      </c>
      <c r="M1" s="32"/>
      <c r="N1" s="32" t="s">
        <v>9</v>
      </c>
      <c r="O1" s="32"/>
      <c r="P1" s="32" t="s">
        <v>10</v>
      </c>
      <c r="Q1" s="32"/>
      <c r="R1" s="32" t="s">
        <v>11</v>
      </c>
      <c r="S1" s="32"/>
      <c r="T1" s="32" t="s">
        <v>12</v>
      </c>
      <c r="U1" s="32"/>
      <c r="V1" s="32" t="s">
        <v>13</v>
      </c>
      <c r="W1" s="32"/>
      <c r="X1" s="32" t="s">
        <v>14</v>
      </c>
      <c r="Y1" s="32"/>
      <c r="Z1" s="32" t="s">
        <v>15</v>
      </c>
      <c r="AA1" s="32"/>
      <c r="AB1" s="32" t="s">
        <v>16</v>
      </c>
      <c r="AC1" s="32"/>
      <c r="AD1" s="32" t="s">
        <v>17</v>
      </c>
      <c r="AE1" s="32"/>
      <c r="AF1" s="32" t="s">
        <v>18</v>
      </c>
      <c r="AG1" s="32"/>
      <c r="AH1" s="11" t="s">
        <v>26</v>
      </c>
      <c r="AI1" s="13" t="s">
        <v>27</v>
      </c>
      <c r="AJ1" s="27" t="s">
        <v>25</v>
      </c>
    </row>
    <row r="2" spans="1:37" ht="12.75">
      <c r="A2" s="18">
        <f>1</f>
        <v>1</v>
      </c>
      <c r="B2" s="1" t="s">
        <v>98</v>
      </c>
      <c r="C2" s="3" t="s">
        <v>20</v>
      </c>
      <c r="D2" s="8"/>
      <c r="E2" s="2"/>
      <c r="F2" s="2">
        <v>151</v>
      </c>
      <c r="G2" s="2">
        <v>172</v>
      </c>
      <c r="H2" s="2"/>
      <c r="I2" s="2"/>
      <c r="J2" s="2">
        <v>150</v>
      </c>
      <c r="K2" s="2">
        <v>187</v>
      </c>
      <c r="L2" s="2">
        <v>144</v>
      </c>
      <c r="M2" s="2">
        <v>190</v>
      </c>
      <c r="N2" s="2"/>
      <c r="O2" s="2"/>
      <c r="P2" s="2">
        <v>162</v>
      </c>
      <c r="Q2" s="2">
        <v>165</v>
      </c>
      <c r="R2" s="2"/>
      <c r="S2" s="2"/>
      <c r="T2" s="2">
        <v>135</v>
      </c>
      <c r="U2" s="2">
        <v>185</v>
      </c>
      <c r="V2" s="2">
        <v>153</v>
      </c>
      <c r="W2" s="2">
        <v>158</v>
      </c>
      <c r="X2" s="2">
        <v>176</v>
      </c>
      <c r="Y2" s="2">
        <v>147</v>
      </c>
      <c r="Z2" s="2"/>
      <c r="AA2" s="2"/>
      <c r="AB2" s="2">
        <v>179</v>
      </c>
      <c r="AC2" s="2">
        <v>176</v>
      </c>
      <c r="AD2" s="2"/>
      <c r="AE2" s="2"/>
      <c r="AF2" s="2">
        <v>175</v>
      </c>
      <c r="AG2" s="2">
        <v>189</v>
      </c>
      <c r="AH2" s="12">
        <f>SUM(D2:AG2)</f>
        <v>2994</v>
      </c>
      <c r="AI2" s="15">
        <f>COUNT(D2:AG2)</f>
        <v>18</v>
      </c>
      <c r="AJ2" s="25">
        <f>AH2/AI2</f>
        <v>166.33333333333334</v>
      </c>
      <c r="AK2" s="30" t="str">
        <f aca="true" t="shared" si="0" ref="AK2:AK15">IF(AI2&lt;19,"0","1")</f>
        <v>0</v>
      </c>
    </row>
    <row r="3" spans="1:37" ht="12.75">
      <c r="A3" s="18">
        <f aca="true" t="shared" si="1" ref="A3:A33">A2+1</f>
        <v>2</v>
      </c>
      <c r="B3" s="1" t="s">
        <v>122</v>
      </c>
      <c r="C3" s="3" t="s">
        <v>20</v>
      </c>
      <c r="D3" s="8"/>
      <c r="E3" s="2"/>
      <c r="F3" s="2"/>
      <c r="G3" s="2"/>
      <c r="H3" s="2"/>
      <c r="I3" s="2"/>
      <c r="J3" s="2">
        <v>167</v>
      </c>
      <c r="K3" s="2">
        <v>129</v>
      </c>
      <c r="L3" s="2">
        <v>187</v>
      </c>
      <c r="M3" s="2">
        <v>178</v>
      </c>
      <c r="N3" s="2">
        <v>152</v>
      </c>
      <c r="O3" s="2">
        <v>141</v>
      </c>
      <c r="P3" s="2"/>
      <c r="Q3" s="2">
        <v>170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>
        <v>191</v>
      </c>
      <c r="AE3" s="2">
        <v>134</v>
      </c>
      <c r="AF3" s="2">
        <v>190</v>
      </c>
      <c r="AG3" s="2">
        <v>171</v>
      </c>
      <c r="AH3" s="12">
        <f>SUM(D3:AG3)</f>
        <v>1810</v>
      </c>
      <c r="AI3" s="15">
        <f>COUNT(D3:AG3)</f>
        <v>11</v>
      </c>
      <c r="AJ3" s="25">
        <f>AH3/AI3</f>
        <v>164.54545454545453</v>
      </c>
      <c r="AK3" s="30" t="str">
        <f t="shared" si="0"/>
        <v>0</v>
      </c>
    </row>
    <row r="4" spans="1:36" ht="12.75">
      <c r="A4" s="18">
        <f t="shared" si="1"/>
        <v>3</v>
      </c>
      <c r="B4" s="1" t="s">
        <v>138</v>
      </c>
      <c r="C4" s="3" t="s">
        <v>21</v>
      </c>
      <c r="D4" s="8"/>
      <c r="E4" s="2"/>
      <c r="F4" s="2">
        <v>146</v>
      </c>
      <c r="G4" s="2">
        <v>146</v>
      </c>
      <c r="H4" s="2">
        <v>136</v>
      </c>
      <c r="I4" s="2">
        <v>211</v>
      </c>
      <c r="J4" s="2">
        <v>220</v>
      </c>
      <c r="K4" s="2">
        <v>168</v>
      </c>
      <c r="L4" s="2">
        <v>162</v>
      </c>
      <c r="M4" s="2">
        <v>192</v>
      </c>
      <c r="N4" s="2">
        <v>162</v>
      </c>
      <c r="O4" s="2">
        <v>162</v>
      </c>
      <c r="P4" s="2"/>
      <c r="Q4" s="2"/>
      <c r="R4" s="2">
        <v>144</v>
      </c>
      <c r="S4" s="2">
        <v>175</v>
      </c>
      <c r="T4" s="2">
        <v>134</v>
      </c>
      <c r="U4" s="2">
        <v>160</v>
      </c>
      <c r="V4" s="2">
        <v>134</v>
      </c>
      <c r="W4" s="2">
        <v>149</v>
      </c>
      <c r="X4" s="2">
        <v>155</v>
      </c>
      <c r="Y4" s="2">
        <v>172</v>
      </c>
      <c r="Z4" s="2">
        <v>163</v>
      </c>
      <c r="AA4" s="2">
        <v>177</v>
      </c>
      <c r="AB4" s="2"/>
      <c r="AC4" s="2"/>
      <c r="AD4" s="2">
        <v>207</v>
      </c>
      <c r="AE4" s="2">
        <v>145</v>
      </c>
      <c r="AF4" s="2">
        <v>152</v>
      </c>
      <c r="AG4" s="2">
        <v>163</v>
      </c>
      <c r="AH4" s="12">
        <f>SUM(D4:AG4)</f>
        <v>3935</v>
      </c>
      <c r="AI4" s="15">
        <f>COUNT(D4:AG4)</f>
        <v>24</v>
      </c>
      <c r="AJ4" s="25">
        <f>AH4/AI4</f>
        <v>163.95833333333334</v>
      </c>
    </row>
    <row r="5" spans="1:36" ht="12.75">
      <c r="A5" s="18">
        <f t="shared" si="1"/>
        <v>4</v>
      </c>
      <c r="B5" s="1" t="s">
        <v>45</v>
      </c>
      <c r="C5" s="3" t="s">
        <v>20</v>
      </c>
      <c r="D5" s="8"/>
      <c r="E5" s="2"/>
      <c r="F5" s="2">
        <v>162</v>
      </c>
      <c r="G5" s="2">
        <v>137</v>
      </c>
      <c r="H5" s="2">
        <v>179</v>
      </c>
      <c r="I5" s="2">
        <v>158</v>
      </c>
      <c r="J5" s="2">
        <v>128</v>
      </c>
      <c r="K5" s="2"/>
      <c r="L5" s="2"/>
      <c r="M5" s="2"/>
      <c r="N5" s="2">
        <v>157</v>
      </c>
      <c r="O5" s="2">
        <v>152</v>
      </c>
      <c r="P5" s="2">
        <v>185</v>
      </c>
      <c r="Q5" s="2">
        <v>167</v>
      </c>
      <c r="R5" s="2">
        <v>166</v>
      </c>
      <c r="S5" s="2">
        <v>169</v>
      </c>
      <c r="T5" s="2">
        <v>156</v>
      </c>
      <c r="U5" s="2">
        <v>124</v>
      </c>
      <c r="V5" s="2"/>
      <c r="W5" s="2">
        <v>174</v>
      </c>
      <c r="X5" s="2"/>
      <c r="Y5" s="2">
        <v>150</v>
      </c>
      <c r="Z5" s="2">
        <v>200</v>
      </c>
      <c r="AA5" s="2">
        <v>141</v>
      </c>
      <c r="AB5" s="2">
        <v>155</v>
      </c>
      <c r="AC5" s="2">
        <v>165</v>
      </c>
      <c r="AD5" s="2">
        <v>160</v>
      </c>
      <c r="AE5" s="2">
        <v>176</v>
      </c>
      <c r="AF5" s="2"/>
      <c r="AG5" s="2"/>
      <c r="AH5" s="12">
        <f>SUM(D5:AG5)</f>
        <v>3361</v>
      </c>
      <c r="AI5" s="15">
        <f>COUNT(D5:AG5)</f>
        <v>21</v>
      </c>
      <c r="AJ5" s="25">
        <f>AH5/AI5</f>
        <v>160.04761904761904</v>
      </c>
    </row>
    <row r="6" spans="1:37" ht="12.75">
      <c r="A6" s="18">
        <f t="shared" si="1"/>
        <v>5</v>
      </c>
      <c r="B6" s="26" t="s">
        <v>132</v>
      </c>
      <c r="C6" s="3" t="s">
        <v>126</v>
      </c>
      <c r="D6" s="8"/>
      <c r="E6" s="2"/>
      <c r="F6" s="2">
        <v>149</v>
      </c>
      <c r="G6" s="2">
        <v>176</v>
      </c>
      <c r="H6" s="2">
        <v>166</v>
      </c>
      <c r="I6" s="2">
        <v>171</v>
      </c>
      <c r="J6" s="2"/>
      <c r="K6" s="2"/>
      <c r="L6" s="2"/>
      <c r="M6" s="2"/>
      <c r="N6" s="2"/>
      <c r="O6" s="2"/>
      <c r="P6" s="2"/>
      <c r="Q6" s="2"/>
      <c r="R6" s="2">
        <v>156</v>
      </c>
      <c r="S6" s="2">
        <v>165</v>
      </c>
      <c r="T6" s="2"/>
      <c r="U6" s="2"/>
      <c r="V6" s="2">
        <v>167</v>
      </c>
      <c r="W6" s="2">
        <v>116</v>
      </c>
      <c r="X6" s="2"/>
      <c r="Y6" s="2"/>
      <c r="Z6" s="2">
        <v>188</v>
      </c>
      <c r="AA6" s="2">
        <v>145</v>
      </c>
      <c r="AB6" s="2">
        <v>133</v>
      </c>
      <c r="AC6" s="2">
        <v>175</v>
      </c>
      <c r="AD6" s="2"/>
      <c r="AE6" s="2"/>
      <c r="AF6" s="2"/>
      <c r="AG6" s="2"/>
      <c r="AH6" s="12">
        <f>SUM(D6:AG6)</f>
        <v>1907</v>
      </c>
      <c r="AI6" s="15">
        <f>COUNT(D6:AG6)</f>
        <v>12</v>
      </c>
      <c r="AJ6" s="25">
        <f>AH6/AI6</f>
        <v>158.91666666666666</v>
      </c>
      <c r="AK6" s="30" t="str">
        <f t="shared" si="0"/>
        <v>0</v>
      </c>
    </row>
    <row r="7" spans="1:37" ht="12.75">
      <c r="A7" s="18">
        <f t="shared" si="1"/>
        <v>6</v>
      </c>
      <c r="B7" s="1" t="s">
        <v>105</v>
      </c>
      <c r="C7" s="3" t="s">
        <v>58</v>
      </c>
      <c r="D7" s="8">
        <v>136</v>
      </c>
      <c r="E7" s="2">
        <v>166</v>
      </c>
      <c r="F7" s="2"/>
      <c r="G7" s="2"/>
      <c r="H7" s="2"/>
      <c r="I7" s="2"/>
      <c r="J7" s="2">
        <v>141</v>
      </c>
      <c r="K7" s="2">
        <v>153</v>
      </c>
      <c r="L7" s="2"/>
      <c r="M7" s="2"/>
      <c r="N7" s="2">
        <v>167</v>
      </c>
      <c r="O7" s="2">
        <v>136</v>
      </c>
      <c r="P7" s="2">
        <v>146</v>
      </c>
      <c r="Q7" s="2">
        <v>168</v>
      </c>
      <c r="R7" s="2">
        <v>166</v>
      </c>
      <c r="S7" s="2">
        <v>169</v>
      </c>
      <c r="T7" s="2">
        <v>133</v>
      </c>
      <c r="U7" s="2">
        <v>173</v>
      </c>
      <c r="V7" s="2"/>
      <c r="W7" s="2"/>
      <c r="X7" s="2">
        <v>211</v>
      </c>
      <c r="Y7" s="2">
        <v>134</v>
      </c>
      <c r="Z7" s="2">
        <v>166</v>
      </c>
      <c r="AA7" s="2">
        <v>190</v>
      </c>
      <c r="AB7" s="2">
        <v>170</v>
      </c>
      <c r="AC7" s="2">
        <v>166</v>
      </c>
      <c r="AD7" s="2">
        <v>158</v>
      </c>
      <c r="AE7" s="2">
        <v>138</v>
      </c>
      <c r="AF7" s="2">
        <v>134</v>
      </c>
      <c r="AG7" s="2">
        <v>169</v>
      </c>
      <c r="AH7" s="12">
        <f>SUM(D7:AG7)</f>
        <v>3490</v>
      </c>
      <c r="AI7" s="15">
        <f>COUNT(D7:AG7)</f>
        <v>22</v>
      </c>
      <c r="AJ7" s="25">
        <f>AH7/AI7</f>
        <v>158.63636363636363</v>
      </c>
      <c r="AK7" s="30" t="str">
        <f t="shared" si="0"/>
        <v>1</v>
      </c>
    </row>
    <row r="8" spans="1:37" ht="12.75">
      <c r="A8" s="18">
        <f t="shared" si="1"/>
        <v>7</v>
      </c>
      <c r="B8" s="1" t="s">
        <v>38</v>
      </c>
      <c r="C8" s="3" t="s">
        <v>60</v>
      </c>
      <c r="D8" s="8"/>
      <c r="E8" s="2"/>
      <c r="F8" s="2"/>
      <c r="G8" s="2"/>
      <c r="H8" s="2"/>
      <c r="I8" s="2"/>
      <c r="J8" s="2"/>
      <c r="K8" s="2"/>
      <c r="L8" s="2">
        <v>165</v>
      </c>
      <c r="M8" s="2">
        <v>188</v>
      </c>
      <c r="N8" s="2">
        <v>180</v>
      </c>
      <c r="O8" s="2">
        <v>174</v>
      </c>
      <c r="P8" s="2"/>
      <c r="Q8" s="2"/>
      <c r="R8" s="2"/>
      <c r="S8" s="2"/>
      <c r="T8" s="2">
        <v>125</v>
      </c>
      <c r="U8" s="2">
        <v>155</v>
      </c>
      <c r="V8" s="2"/>
      <c r="W8" s="2">
        <v>131</v>
      </c>
      <c r="X8" s="2">
        <v>155</v>
      </c>
      <c r="Y8" s="2"/>
      <c r="Z8" s="2">
        <v>140</v>
      </c>
      <c r="AA8" s="2">
        <v>159</v>
      </c>
      <c r="AB8" s="2">
        <v>158</v>
      </c>
      <c r="AC8" s="2">
        <v>144</v>
      </c>
      <c r="AD8" s="2"/>
      <c r="AE8" s="2"/>
      <c r="AF8" s="2"/>
      <c r="AG8" s="2"/>
      <c r="AH8" s="12">
        <f>SUM(D8:AG8)</f>
        <v>1874</v>
      </c>
      <c r="AI8" s="15">
        <f>COUNT(D8:AG8)</f>
        <v>12</v>
      </c>
      <c r="AJ8" s="25">
        <f>AH8/AI8</f>
        <v>156.16666666666666</v>
      </c>
      <c r="AK8" s="30" t="str">
        <f t="shared" si="0"/>
        <v>0</v>
      </c>
    </row>
    <row r="9" spans="1:37" ht="12.75">
      <c r="A9" s="18">
        <f t="shared" si="1"/>
        <v>8</v>
      </c>
      <c r="B9" s="1" t="s">
        <v>51</v>
      </c>
      <c r="C9" s="3" t="s">
        <v>24</v>
      </c>
      <c r="D9" s="8">
        <v>160</v>
      </c>
      <c r="E9" s="2"/>
      <c r="F9" s="2"/>
      <c r="G9" s="2"/>
      <c r="H9" s="2"/>
      <c r="I9" s="2"/>
      <c r="J9" s="2">
        <v>126</v>
      </c>
      <c r="K9" s="2">
        <v>128</v>
      </c>
      <c r="L9" s="2"/>
      <c r="M9" s="2"/>
      <c r="N9" s="2"/>
      <c r="O9" s="2"/>
      <c r="P9" s="2">
        <v>146</v>
      </c>
      <c r="Q9" s="2">
        <v>158</v>
      </c>
      <c r="R9" s="2">
        <v>181</v>
      </c>
      <c r="S9" s="2">
        <v>137</v>
      </c>
      <c r="T9" s="2">
        <v>137</v>
      </c>
      <c r="U9" s="2">
        <v>144</v>
      </c>
      <c r="V9" s="2">
        <v>135</v>
      </c>
      <c r="W9" s="2">
        <v>205</v>
      </c>
      <c r="X9" s="2">
        <v>203</v>
      </c>
      <c r="Y9" s="2">
        <v>149</v>
      </c>
      <c r="Z9" s="2">
        <v>172</v>
      </c>
      <c r="AA9" s="2">
        <v>209</v>
      </c>
      <c r="AB9" s="2"/>
      <c r="AC9" s="2"/>
      <c r="AD9" s="2">
        <v>142</v>
      </c>
      <c r="AE9" s="2">
        <v>136</v>
      </c>
      <c r="AF9" s="2">
        <v>120</v>
      </c>
      <c r="AG9" s="2"/>
      <c r="AH9" s="12">
        <f>SUM(D9:AG9)</f>
        <v>2788</v>
      </c>
      <c r="AI9" s="15">
        <f>COUNT(D9:AG9)</f>
        <v>18</v>
      </c>
      <c r="AJ9" s="25">
        <f>AH9/AI9</f>
        <v>154.88888888888889</v>
      </c>
      <c r="AK9" s="30" t="str">
        <f t="shared" si="0"/>
        <v>0</v>
      </c>
    </row>
    <row r="10" spans="1:36" ht="12.75">
      <c r="A10" s="18">
        <f t="shared" si="1"/>
        <v>9</v>
      </c>
      <c r="B10" s="1" t="s">
        <v>134</v>
      </c>
      <c r="C10" s="3" t="s">
        <v>123</v>
      </c>
      <c r="D10" s="8"/>
      <c r="E10" s="2"/>
      <c r="F10" s="2"/>
      <c r="G10" s="2"/>
      <c r="H10" s="2"/>
      <c r="I10" s="2"/>
      <c r="J10" s="2">
        <v>112</v>
      </c>
      <c r="K10" s="2"/>
      <c r="L10" s="2"/>
      <c r="M10" s="2"/>
      <c r="N10" s="2">
        <v>158</v>
      </c>
      <c r="O10" s="2">
        <v>169</v>
      </c>
      <c r="P10" s="2">
        <v>185</v>
      </c>
      <c r="Q10" s="2">
        <v>145</v>
      </c>
      <c r="R10" s="2">
        <v>152</v>
      </c>
      <c r="S10" s="2">
        <v>147</v>
      </c>
      <c r="T10" s="2">
        <v>192</v>
      </c>
      <c r="U10" s="2">
        <v>146</v>
      </c>
      <c r="V10" s="2"/>
      <c r="W10" s="2"/>
      <c r="X10" s="2">
        <v>158</v>
      </c>
      <c r="Y10" s="2">
        <v>134</v>
      </c>
      <c r="Z10" s="2">
        <v>159</v>
      </c>
      <c r="AA10" s="2">
        <v>138</v>
      </c>
      <c r="AB10" s="2"/>
      <c r="AC10" s="2"/>
      <c r="AD10" s="2"/>
      <c r="AE10" s="2"/>
      <c r="AF10" s="2">
        <v>166</v>
      </c>
      <c r="AG10" s="2">
        <v>156</v>
      </c>
      <c r="AH10" s="12">
        <f>SUM(D10:AG10)</f>
        <v>2317</v>
      </c>
      <c r="AI10" s="15">
        <f>COUNT(D10:AG10)</f>
        <v>15</v>
      </c>
      <c r="AJ10" s="25">
        <f>AH10/AI10</f>
        <v>154.46666666666667</v>
      </c>
    </row>
    <row r="11" spans="1:37" ht="12.75">
      <c r="A11" s="18">
        <f t="shared" si="1"/>
        <v>10</v>
      </c>
      <c r="B11" s="1" t="s">
        <v>48</v>
      </c>
      <c r="C11" s="3" t="s">
        <v>58</v>
      </c>
      <c r="D11" s="8">
        <v>119</v>
      </c>
      <c r="E11" s="2">
        <v>166</v>
      </c>
      <c r="F11" s="2">
        <v>127</v>
      </c>
      <c r="G11" s="2">
        <v>154</v>
      </c>
      <c r="H11" s="2">
        <v>128</v>
      </c>
      <c r="I11" s="2">
        <v>133</v>
      </c>
      <c r="J11" s="2">
        <v>181</v>
      </c>
      <c r="K11" s="2">
        <v>158</v>
      </c>
      <c r="L11" s="2"/>
      <c r="M11" s="2"/>
      <c r="N11" s="2">
        <v>178</v>
      </c>
      <c r="O11" s="2">
        <v>152</v>
      </c>
      <c r="P11" s="2">
        <v>153</v>
      </c>
      <c r="Q11" s="2">
        <v>177</v>
      </c>
      <c r="R11" s="2">
        <v>135</v>
      </c>
      <c r="S11" s="2">
        <v>169</v>
      </c>
      <c r="T11" s="2">
        <v>157</v>
      </c>
      <c r="U11" s="2">
        <v>127</v>
      </c>
      <c r="V11" s="2">
        <v>182</v>
      </c>
      <c r="W11" s="2">
        <v>157</v>
      </c>
      <c r="X11" s="2">
        <v>173</v>
      </c>
      <c r="Y11" s="2">
        <v>145</v>
      </c>
      <c r="Z11" s="2">
        <v>149</v>
      </c>
      <c r="AA11" s="2">
        <v>191</v>
      </c>
      <c r="AB11" s="2">
        <v>119</v>
      </c>
      <c r="AC11" s="2"/>
      <c r="AD11" s="2">
        <v>168</v>
      </c>
      <c r="AE11" s="2">
        <v>190</v>
      </c>
      <c r="AF11" s="2">
        <v>138</v>
      </c>
      <c r="AG11" s="2">
        <v>135</v>
      </c>
      <c r="AH11" s="12">
        <f>SUM(D11:AG11)</f>
        <v>4161</v>
      </c>
      <c r="AI11" s="15">
        <f>COUNT(D11:AG11)</f>
        <v>27</v>
      </c>
      <c r="AJ11" s="25">
        <f>AH11/AI11</f>
        <v>154.11111111111111</v>
      </c>
      <c r="AK11" s="30" t="str">
        <f t="shared" si="0"/>
        <v>1</v>
      </c>
    </row>
    <row r="12" spans="1:37" ht="12.75">
      <c r="A12" s="18">
        <f t="shared" si="1"/>
        <v>11</v>
      </c>
      <c r="B12" s="1" t="s">
        <v>42</v>
      </c>
      <c r="C12" s="3" t="s">
        <v>19</v>
      </c>
      <c r="D12" s="8"/>
      <c r="E12" s="2"/>
      <c r="F12" s="2"/>
      <c r="G12" s="2"/>
      <c r="H12" s="2">
        <v>162</v>
      </c>
      <c r="I12" s="2">
        <v>160</v>
      </c>
      <c r="J12" s="2"/>
      <c r="K12" s="2"/>
      <c r="L12" s="2"/>
      <c r="M12" s="2"/>
      <c r="N12" s="2">
        <v>138</v>
      </c>
      <c r="O12" s="2">
        <v>149</v>
      </c>
      <c r="P12" s="2">
        <v>157</v>
      </c>
      <c r="Q12" s="2">
        <v>106</v>
      </c>
      <c r="R12" s="2"/>
      <c r="S12" s="2"/>
      <c r="T12" s="2"/>
      <c r="U12" s="2"/>
      <c r="V12" s="2">
        <v>182</v>
      </c>
      <c r="W12" s="2">
        <v>160</v>
      </c>
      <c r="X12" s="2"/>
      <c r="Y12" s="2"/>
      <c r="Z12" s="2">
        <v>162</v>
      </c>
      <c r="AA12" s="2">
        <v>142</v>
      </c>
      <c r="AB12" s="2">
        <v>136</v>
      </c>
      <c r="AC12" s="2">
        <v>191</v>
      </c>
      <c r="AD12" s="2"/>
      <c r="AE12" s="2"/>
      <c r="AF12" s="2"/>
      <c r="AG12" s="2"/>
      <c r="AH12" s="12">
        <f>SUM(D12:AG12)</f>
        <v>1845</v>
      </c>
      <c r="AI12" s="15">
        <f>COUNT(D12:AG12)</f>
        <v>12</v>
      </c>
      <c r="AJ12" s="25">
        <f>AH12/AI12</f>
        <v>153.75</v>
      </c>
      <c r="AK12" s="30" t="str">
        <f t="shared" si="0"/>
        <v>0</v>
      </c>
    </row>
    <row r="13" spans="1:37" ht="12.75">
      <c r="A13" s="18">
        <f t="shared" si="1"/>
        <v>12</v>
      </c>
      <c r="B13" s="1" t="s">
        <v>69</v>
      </c>
      <c r="C13" s="3" t="s">
        <v>60</v>
      </c>
      <c r="D13" s="8">
        <v>157</v>
      </c>
      <c r="E13" s="2">
        <v>183</v>
      </c>
      <c r="F13" s="2">
        <v>129</v>
      </c>
      <c r="G13" s="2">
        <v>155</v>
      </c>
      <c r="H13" s="2"/>
      <c r="I13" s="2"/>
      <c r="J13" s="2"/>
      <c r="K13" s="2"/>
      <c r="L13" s="2">
        <v>131</v>
      </c>
      <c r="M13" s="2">
        <v>133</v>
      </c>
      <c r="N13" s="2"/>
      <c r="O13" s="2"/>
      <c r="P13" s="2"/>
      <c r="Q13" s="2"/>
      <c r="R13" s="2">
        <v>137</v>
      </c>
      <c r="S13" s="2">
        <v>182</v>
      </c>
      <c r="T13" s="2"/>
      <c r="U13" s="2"/>
      <c r="V13" s="2">
        <v>169</v>
      </c>
      <c r="W13" s="2">
        <v>150</v>
      </c>
      <c r="X13" s="2"/>
      <c r="Y13" s="2"/>
      <c r="Z13" s="2">
        <v>191</v>
      </c>
      <c r="AA13" s="2">
        <v>154</v>
      </c>
      <c r="AB13" s="2"/>
      <c r="AC13" s="2"/>
      <c r="AD13" s="2">
        <v>144</v>
      </c>
      <c r="AE13" s="2">
        <v>132</v>
      </c>
      <c r="AF13" s="2"/>
      <c r="AG13" s="2"/>
      <c r="AH13" s="12">
        <f>SUM(D13:AG13)</f>
        <v>2147</v>
      </c>
      <c r="AI13" s="15">
        <f>COUNT(D13:AG13)</f>
        <v>14</v>
      </c>
      <c r="AJ13" s="25">
        <f>AH13/AI13</f>
        <v>153.35714285714286</v>
      </c>
      <c r="AK13" s="30" t="str">
        <f t="shared" si="0"/>
        <v>0</v>
      </c>
    </row>
    <row r="14" spans="1:37" ht="12.75">
      <c r="A14" s="18">
        <f t="shared" si="1"/>
        <v>13</v>
      </c>
      <c r="B14" s="1" t="s">
        <v>81</v>
      </c>
      <c r="C14" s="3" t="s">
        <v>60</v>
      </c>
      <c r="D14" s="8"/>
      <c r="E14" s="2"/>
      <c r="F14" s="2">
        <v>144</v>
      </c>
      <c r="G14" s="2">
        <v>158</v>
      </c>
      <c r="H14" s="2"/>
      <c r="I14" s="2"/>
      <c r="J14" s="2"/>
      <c r="K14" s="2"/>
      <c r="L14" s="2">
        <v>150</v>
      </c>
      <c r="M14" s="2">
        <v>133</v>
      </c>
      <c r="N14" s="2">
        <v>139</v>
      </c>
      <c r="O14" s="2">
        <v>138</v>
      </c>
      <c r="P14" s="2"/>
      <c r="Q14" s="2"/>
      <c r="R14" s="2">
        <v>120</v>
      </c>
      <c r="S14" s="2">
        <v>171</v>
      </c>
      <c r="T14" s="2"/>
      <c r="U14" s="2"/>
      <c r="V14" s="2"/>
      <c r="W14" s="2">
        <v>186</v>
      </c>
      <c r="X14" s="2"/>
      <c r="Y14" s="2">
        <v>130</v>
      </c>
      <c r="Z14" s="2">
        <v>211</v>
      </c>
      <c r="AA14" s="2">
        <v>115</v>
      </c>
      <c r="AB14" s="2"/>
      <c r="AC14" s="2">
        <v>173</v>
      </c>
      <c r="AD14" s="2"/>
      <c r="AE14" s="2">
        <v>153</v>
      </c>
      <c r="AF14" s="2"/>
      <c r="AG14" s="2">
        <v>179</v>
      </c>
      <c r="AH14" s="12">
        <f>SUM(D14:AG14)</f>
        <v>2300</v>
      </c>
      <c r="AI14" s="15">
        <f>COUNT(D14:AG14)</f>
        <v>15</v>
      </c>
      <c r="AJ14" s="25">
        <f>AH14/AI14</f>
        <v>153.33333333333334</v>
      </c>
      <c r="AK14" s="30" t="str">
        <f t="shared" si="0"/>
        <v>0</v>
      </c>
    </row>
    <row r="15" spans="1:37" ht="12.75">
      <c r="A15" s="18">
        <f t="shared" si="1"/>
        <v>14</v>
      </c>
      <c r="B15" s="1" t="s">
        <v>84</v>
      </c>
      <c r="C15" s="3" t="s">
        <v>60</v>
      </c>
      <c r="D15" s="8">
        <v>106</v>
      </c>
      <c r="E15" s="2">
        <v>155</v>
      </c>
      <c r="F15" s="2"/>
      <c r="G15" s="2"/>
      <c r="H15" s="2"/>
      <c r="I15" s="2"/>
      <c r="J15" s="2">
        <v>152</v>
      </c>
      <c r="K15" s="2">
        <v>154</v>
      </c>
      <c r="L15" s="2"/>
      <c r="M15" s="2"/>
      <c r="N15" s="2"/>
      <c r="O15" s="2"/>
      <c r="P15" s="2">
        <v>173</v>
      </c>
      <c r="Q15" s="2">
        <v>164</v>
      </c>
      <c r="R15" s="2"/>
      <c r="S15" s="2"/>
      <c r="T15" s="2">
        <v>138</v>
      </c>
      <c r="U15" s="2">
        <v>157</v>
      </c>
      <c r="V15" s="2">
        <v>181</v>
      </c>
      <c r="W15" s="2"/>
      <c r="X15" s="2"/>
      <c r="Y15" s="2"/>
      <c r="Z15" s="2"/>
      <c r="AA15" s="2"/>
      <c r="AB15" s="2">
        <v>156</v>
      </c>
      <c r="AC15" s="2"/>
      <c r="AD15" s="2"/>
      <c r="AE15" s="2"/>
      <c r="AF15" s="2">
        <v>150</v>
      </c>
      <c r="AG15" s="2">
        <v>152</v>
      </c>
      <c r="AH15" s="12">
        <f>SUM(D15:AG15)</f>
        <v>1838</v>
      </c>
      <c r="AI15" s="15">
        <f>COUNT(D15:AG15)</f>
        <v>12</v>
      </c>
      <c r="AJ15" s="25">
        <f>AH15/AI15</f>
        <v>153.16666666666666</v>
      </c>
      <c r="AK15" s="30" t="str">
        <f t="shared" si="0"/>
        <v>0</v>
      </c>
    </row>
    <row r="16" spans="1:37" ht="12.75">
      <c r="A16" s="18">
        <f t="shared" si="1"/>
        <v>15</v>
      </c>
      <c r="B16" s="1" t="s">
        <v>56</v>
      </c>
      <c r="C16" s="3" t="s">
        <v>21</v>
      </c>
      <c r="D16" s="8"/>
      <c r="E16" s="2"/>
      <c r="F16" s="2"/>
      <c r="G16" s="2"/>
      <c r="H16" s="2"/>
      <c r="I16" s="2"/>
      <c r="J16" s="2"/>
      <c r="K16" s="2">
        <v>153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">
        <f>SUM(D16:AG16)</f>
        <v>153</v>
      </c>
      <c r="AI16" s="15">
        <f>COUNT(D16:AG16)</f>
        <v>1</v>
      </c>
      <c r="AJ16" s="25">
        <f>AH16/AI16</f>
        <v>153</v>
      </c>
      <c r="AK16" s="30" t="str">
        <f aca="true" t="shared" si="2" ref="AK16:AK33">IF(AI16&lt;19,"0","1")</f>
        <v>0</v>
      </c>
    </row>
    <row r="17" spans="1:37" ht="12.75">
      <c r="A17" s="18">
        <f t="shared" si="1"/>
        <v>16</v>
      </c>
      <c r="B17" s="1" t="s">
        <v>72</v>
      </c>
      <c r="C17" s="3" t="s">
        <v>24</v>
      </c>
      <c r="D17" s="8">
        <v>173</v>
      </c>
      <c r="E17" s="2"/>
      <c r="F17" s="2">
        <v>118</v>
      </c>
      <c r="G17" s="2"/>
      <c r="H17" s="2">
        <v>161</v>
      </c>
      <c r="I17" s="2">
        <v>143</v>
      </c>
      <c r="J17" s="2">
        <v>164</v>
      </c>
      <c r="K17" s="2">
        <v>174</v>
      </c>
      <c r="L17" s="2">
        <v>131</v>
      </c>
      <c r="M17" s="2">
        <v>198</v>
      </c>
      <c r="N17" s="2">
        <v>114</v>
      </c>
      <c r="O17" s="2">
        <v>159</v>
      </c>
      <c r="P17" s="2">
        <v>176</v>
      </c>
      <c r="Q17" s="2">
        <v>141</v>
      </c>
      <c r="R17" s="2">
        <v>139</v>
      </c>
      <c r="S17" s="2">
        <v>155</v>
      </c>
      <c r="T17" s="2">
        <v>118</v>
      </c>
      <c r="U17" s="2">
        <v>181</v>
      </c>
      <c r="V17" s="2"/>
      <c r="W17" s="2"/>
      <c r="X17" s="2">
        <v>123</v>
      </c>
      <c r="Y17" s="2"/>
      <c r="Z17" s="2">
        <v>138</v>
      </c>
      <c r="AA17" s="2"/>
      <c r="AB17" s="2"/>
      <c r="AC17" s="2"/>
      <c r="AD17" s="2">
        <v>159</v>
      </c>
      <c r="AE17" s="2">
        <v>119</v>
      </c>
      <c r="AF17" s="2">
        <v>194</v>
      </c>
      <c r="AG17" s="2">
        <v>184</v>
      </c>
      <c r="AH17" s="12">
        <f>SUM(D17:AG17)</f>
        <v>3362</v>
      </c>
      <c r="AI17" s="15">
        <f>COUNT(D17:AG17)</f>
        <v>22</v>
      </c>
      <c r="AJ17" s="25">
        <f>AH17/AI17</f>
        <v>152.8181818181818</v>
      </c>
      <c r="AK17" s="30" t="str">
        <f t="shared" si="2"/>
        <v>1</v>
      </c>
    </row>
    <row r="18" spans="1:37" ht="12.75">
      <c r="A18" s="18">
        <f t="shared" si="1"/>
        <v>17</v>
      </c>
      <c r="B18" s="1" t="s">
        <v>108</v>
      </c>
      <c r="C18" s="3" t="s">
        <v>106</v>
      </c>
      <c r="D18" s="8">
        <v>147</v>
      </c>
      <c r="E18" s="2">
        <v>153</v>
      </c>
      <c r="F18" s="2">
        <v>156</v>
      </c>
      <c r="G18" s="2">
        <v>151</v>
      </c>
      <c r="H18" s="2">
        <v>146</v>
      </c>
      <c r="I18" s="2">
        <v>128</v>
      </c>
      <c r="J18" s="2">
        <v>165</v>
      </c>
      <c r="K18" s="2">
        <v>169</v>
      </c>
      <c r="L18" s="2">
        <v>166</v>
      </c>
      <c r="M18" s="2">
        <v>140</v>
      </c>
      <c r="N18" s="2"/>
      <c r="O18" s="2"/>
      <c r="P18" s="2"/>
      <c r="Q18" s="2"/>
      <c r="R18" s="2">
        <v>114</v>
      </c>
      <c r="S18" s="2">
        <v>152</v>
      </c>
      <c r="T18" s="2">
        <v>148</v>
      </c>
      <c r="U18" s="2">
        <v>161</v>
      </c>
      <c r="V18" s="2"/>
      <c r="W18" s="2"/>
      <c r="X18" s="2"/>
      <c r="Y18" s="2"/>
      <c r="Z18" s="2"/>
      <c r="AA18" s="2"/>
      <c r="AB18" s="2">
        <v>188</v>
      </c>
      <c r="AC18" s="2">
        <v>158</v>
      </c>
      <c r="AD18" s="2">
        <v>158</v>
      </c>
      <c r="AE18" s="2">
        <v>152</v>
      </c>
      <c r="AF18" s="2">
        <v>153</v>
      </c>
      <c r="AG18" s="2">
        <v>138</v>
      </c>
      <c r="AH18" s="12">
        <f>SUM(D18:AG18)</f>
        <v>3043</v>
      </c>
      <c r="AI18" s="15">
        <f>COUNT(D18:AG18)</f>
        <v>20</v>
      </c>
      <c r="AJ18" s="25">
        <f>AH18/AI18</f>
        <v>152.15</v>
      </c>
      <c r="AK18" s="30" t="str">
        <f t="shared" si="2"/>
        <v>1</v>
      </c>
    </row>
    <row r="19" spans="1:36" ht="12.75">
      <c r="A19" s="18">
        <f t="shared" si="1"/>
        <v>18</v>
      </c>
      <c r="B19" s="1" t="s">
        <v>111</v>
      </c>
      <c r="C19" s="3" t="s">
        <v>24</v>
      </c>
      <c r="D19" s="8"/>
      <c r="E19" s="2">
        <v>146</v>
      </c>
      <c r="F19" s="2"/>
      <c r="G19" s="2">
        <v>115</v>
      </c>
      <c r="H19" s="2"/>
      <c r="I19" s="2"/>
      <c r="J19" s="2"/>
      <c r="K19" s="2"/>
      <c r="L19" s="2"/>
      <c r="M19" s="2"/>
      <c r="N19" s="2"/>
      <c r="O19" s="2"/>
      <c r="P19" s="2"/>
      <c r="Q19" s="2">
        <v>160</v>
      </c>
      <c r="R19" s="2">
        <v>103</v>
      </c>
      <c r="S19" s="2"/>
      <c r="T19" s="2">
        <v>123</v>
      </c>
      <c r="U19" s="2">
        <v>143</v>
      </c>
      <c r="V19" s="2"/>
      <c r="W19" s="2">
        <v>249</v>
      </c>
      <c r="X19" s="2">
        <v>150</v>
      </c>
      <c r="Y19" s="2">
        <v>173</v>
      </c>
      <c r="Z19" s="2"/>
      <c r="AA19" s="2"/>
      <c r="AB19" s="2"/>
      <c r="AC19" s="2"/>
      <c r="AD19" s="2">
        <v>153</v>
      </c>
      <c r="AE19" s="2">
        <v>138</v>
      </c>
      <c r="AF19" s="2"/>
      <c r="AG19" s="2">
        <v>165</v>
      </c>
      <c r="AH19" s="12">
        <f>SUM(D19:AG19)</f>
        <v>1818</v>
      </c>
      <c r="AI19" s="15">
        <f>COUNT(D19:AG19)</f>
        <v>12</v>
      </c>
      <c r="AJ19" s="25">
        <f>AH19/AI19</f>
        <v>151.5</v>
      </c>
    </row>
    <row r="20" spans="1:37" ht="12.75">
      <c r="A20" s="18">
        <f t="shared" si="1"/>
        <v>19</v>
      </c>
      <c r="B20" s="1" t="s">
        <v>49</v>
      </c>
      <c r="C20" s="3" t="s">
        <v>21</v>
      </c>
      <c r="D20" s="8">
        <v>159</v>
      </c>
      <c r="E20" s="2">
        <v>173</v>
      </c>
      <c r="F20" s="2">
        <v>144</v>
      </c>
      <c r="G20" s="2"/>
      <c r="H20" s="2"/>
      <c r="I20" s="2"/>
      <c r="J20" s="2">
        <v>157</v>
      </c>
      <c r="K20" s="2">
        <v>124</v>
      </c>
      <c r="L20" s="2">
        <v>160</v>
      </c>
      <c r="M20" s="2">
        <v>149</v>
      </c>
      <c r="N20" s="2">
        <v>211</v>
      </c>
      <c r="O20" s="2">
        <v>120</v>
      </c>
      <c r="P20" s="2"/>
      <c r="Q20" s="2"/>
      <c r="R20" s="2">
        <v>153</v>
      </c>
      <c r="S20" s="2">
        <v>150</v>
      </c>
      <c r="T20" s="2">
        <v>143</v>
      </c>
      <c r="U20" s="2">
        <v>158</v>
      </c>
      <c r="V20" s="2"/>
      <c r="W20" s="2"/>
      <c r="X20" s="2">
        <v>175</v>
      </c>
      <c r="Y20" s="2"/>
      <c r="Z20" s="2">
        <v>144</v>
      </c>
      <c r="AA20" s="2">
        <v>129</v>
      </c>
      <c r="AB20" s="2">
        <v>145</v>
      </c>
      <c r="AC20" s="2">
        <v>121</v>
      </c>
      <c r="AD20" s="2">
        <v>172</v>
      </c>
      <c r="AE20" s="2">
        <v>141</v>
      </c>
      <c r="AF20" s="2">
        <v>157</v>
      </c>
      <c r="AG20" s="2">
        <v>134</v>
      </c>
      <c r="AH20" s="12">
        <f>SUM(D20:AG20)</f>
        <v>3319</v>
      </c>
      <c r="AI20" s="15">
        <f>COUNT(D20:AG20)</f>
        <v>22</v>
      </c>
      <c r="AJ20" s="25">
        <f>AH20/AI20</f>
        <v>150.86363636363637</v>
      </c>
      <c r="AK20" s="30" t="str">
        <f t="shared" si="2"/>
        <v>1</v>
      </c>
    </row>
    <row r="21" spans="1:37" ht="12.75">
      <c r="A21" s="18">
        <f t="shared" si="1"/>
        <v>20</v>
      </c>
      <c r="B21" s="1" t="s">
        <v>78</v>
      </c>
      <c r="C21" s="3" t="s">
        <v>58</v>
      </c>
      <c r="D21" s="8"/>
      <c r="E21" s="2"/>
      <c r="F21" s="2">
        <v>118</v>
      </c>
      <c r="G21" s="2">
        <v>160</v>
      </c>
      <c r="H21" s="2">
        <v>124</v>
      </c>
      <c r="I21" s="2">
        <v>145</v>
      </c>
      <c r="J21" s="2">
        <v>131</v>
      </c>
      <c r="K21" s="2">
        <v>137</v>
      </c>
      <c r="L21" s="2"/>
      <c r="M21" s="2"/>
      <c r="N21" s="2">
        <v>149</v>
      </c>
      <c r="O21" s="2">
        <v>146</v>
      </c>
      <c r="P21" s="2">
        <v>146</v>
      </c>
      <c r="Q21" s="2">
        <v>176</v>
      </c>
      <c r="R21" s="2">
        <v>160</v>
      </c>
      <c r="S21" s="2">
        <v>136</v>
      </c>
      <c r="T21" s="2">
        <v>133</v>
      </c>
      <c r="U21" s="2">
        <v>155</v>
      </c>
      <c r="V21" s="2">
        <v>151</v>
      </c>
      <c r="W21" s="2">
        <v>147</v>
      </c>
      <c r="X21" s="2"/>
      <c r="Y21" s="2">
        <v>173</v>
      </c>
      <c r="Z21" s="2">
        <v>169</v>
      </c>
      <c r="AA21" s="2">
        <v>137</v>
      </c>
      <c r="AB21" s="2">
        <v>177</v>
      </c>
      <c r="AC21" s="2">
        <v>135</v>
      </c>
      <c r="AD21" s="2">
        <v>190</v>
      </c>
      <c r="AE21" s="2">
        <v>165</v>
      </c>
      <c r="AF21" s="2">
        <v>144</v>
      </c>
      <c r="AG21" s="2">
        <v>167</v>
      </c>
      <c r="AH21" s="12">
        <f>SUM(D21:AG21)</f>
        <v>3771</v>
      </c>
      <c r="AI21" s="15">
        <f>COUNT(D21:AG21)</f>
        <v>25</v>
      </c>
      <c r="AJ21" s="25">
        <f>AH21/AI21</f>
        <v>150.84</v>
      </c>
      <c r="AK21" s="30" t="str">
        <f t="shared" si="2"/>
        <v>1</v>
      </c>
    </row>
    <row r="22" spans="1:37" ht="12.75">
      <c r="A22" s="18">
        <f t="shared" si="1"/>
        <v>21</v>
      </c>
      <c r="B22" s="1" t="s">
        <v>62</v>
      </c>
      <c r="C22" s="3" t="s">
        <v>60</v>
      </c>
      <c r="D22" s="8"/>
      <c r="E22" s="2"/>
      <c r="F22" s="2">
        <v>159</v>
      </c>
      <c r="G22" s="2">
        <v>168</v>
      </c>
      <c r="H22" s="2"/>
      <c r="I22" s="2"/>
      <c r="J22" s="2">
        <v>159</v>
      </c>
      <c r="K22" s="2">
        <v>126</v>
      </c>
      <c r="L22" s="2"/>
      <c r="M22" s="2"/>
      <c r="N22" s="2">
        <v>169</v>
      </c>
      <c r="O22" s="2">
        <v>154</v>
      </c>
      <c r="P22" s="2">
        <v>150</v>
      </c>
      <c r="Q22" s="2">
        <v>121</v>
      </c>
      <c r="R22" s="2"/>
      <c r="S22" s="2"/>
      <c r="T22" s="2"/>
      <c r="U22" s="2"/>
      <c r="V22" s="2">
        <v>125</v>
      </c>
      <c r="W22" s="2">
        <v>169</v>
      </c>
      <c r="X22" s="2">
        <v>137</v>
      </c>
      <c r="Y22" s="2">
        <v>164</v>
      </c>
      <c r="Z22" s="2">
        <v>134</v>
      </c>
      <c r="AA22" s="2">
        <v>150</v>
      </c>
      <c r="AB22" s="2"/>
      <c r="AC22" s="2"/>
      <c r="AD22" s="2">
        <v>147</v>
      </c>
      <c r="AE22" s="2">
        <v>155</v>
      </c>
      <c r="AF22" s="2">
        <v>175</v>
      </c>
      <c r="AG22" s="2"/>
      <c r="AH22" s="12">
        <f>SUM(D22:AG22)</f>
        <v>2562</v>
      </c>
      <c r="AI22" s="15">
        <f>COUNT(D22:AG22)</f>
        <v>17</v>
      </c>
      <c r="AJ22" s="25">
        <f>AH22/AI22</f>
        <v>150.7058823529412</v>
      </c>
      <c r="AK22" s="30" t="str">
        <f t="shared" si="2"/>
        <v>0</v>
      </c>
    </row>
    <row r="23" spans="1:37" ht="12.75">
      <c r="A23" s="18">
        <f t="shared" si="1"/>
        <v>22</v>
      </c>
      <c r="B23" s="1" t="s">
        <v>90</v>
      </c>
      <c r="C23" s="3" t="s">
        <v>60</v>
      </c>
      <c r="D23" s="8">
        <v>130</v>
      </c>
      <c r="E23" s="2">
        <v>124</v>
      </c>
      <c r="F23" s="2"/>
      <c r="G23" s="2">
        <v>122</v>
      </c>
      <c r="H23" s="2"/>
      <c r="I23" s="2"/>
      <c r="J23" s="2"/>
      <c r="K23" s="2"/>
      <c r="L23" s="2"/>
      <c r="M23" s="2"/>
      <c r="N23" s="2">
        <v>189</v>
      </c>
      <c r="O23" s="2">
        <v>127</v>
      </c>
      <c r="P23" s="2">
        <v>106</v>
      </c>
      <c r="Q23" s="2">
        <v>155</v>
      </c>
      <c r="R23" s="2">
        <v>150</v>
      </c>
      <c r="S23" s="2">
        <v>159</v>
      </c>
      <c r="T23" s="2"/>
      <c r="U23" s="2"/>
      <c r="V23" s="2"/>
      <c r="W23" s="2"/>
      <c r="X23" s="2"/>
      <c r="Y23" s="2"/>
      <c r="Z23" s="2"/>
      <c r="AA23" s="2"/>
      <c r="AB23" s="2">
        <v>138</v>
      </c>
      <c r="AC23" s="2">
        <v>184</v>
      </c>
      <c r="AD23" s="2"/>
      <c r="AE23" s="2"/>
      <c r="AF23" s="2">
        <v>177</v>
      </c>
      <c r="AG23" s="2">
        <v>175</v>
      </c>
      <c r="AH23" s="12">
        <f>SUM(D23:AG23)</f>
        <v>1936</v>
      </c>
      <c r="AI23" s="15">
        <f>COUNT(D23:AG23)</f>
        <v>13</v>
      </c>
      <c r="AJ23" s="25">
        <f>AH23/AI23</f>
        <v>148.92307692307693</v>
      </c>
      <c r="AK23" s="30" t="str">
        <f t="shared" si="2"/>
        <v>0</v>
      </c>
    </row>
    <row r="24" spans="1:37" ht="12.75">
      <c r="A24" s="18">
        <f t="shared" si="1"/>
        <v>23</v>
      </c>
      <c r="B24" s="1" t="s">
        <v>46</v>
      </c>
      <c r="C24" s="3" t="s">
        <v>20</v>
      </c>
      <c r="D24" s="8"/>
      <c r="E24" s="2"/>
      <c r="F24" s="2"/>
      <c r="G24" s="2"/>
      <c r="H24" s="2">
        <v>146</v>
      </c>
      <c r="I24" s="2">
        <v>177</v>
      </c>
      <c r="J24" s="2"/>
      <c r="K24" s="2"/>
      <c r="L24" s="2">
        <v>143</v>
      </c>
      <c r="M24" s="2">
        <v>153</v>
      </c>
      <c r="N24" s="2"/>
      <c r="O24" s="2"/>
      <c r="P24" s="2">
        <v>126</v>
      </c>
      <c r="Q24" s="2"/>
      <c r="R24" s="2">
        <v>125</v>
      </c>
      <c r="S24" s="2">
        <v>165</v>
      </c>
      <c r="T24" s="2">
        <v>110</v>
      </c>
      <c r="U24" s="2"/>
      <c r="V24" s="2">
        <v>147</v>
      </c>
      <c r="W24" s="2">
        <v>160</v>
      </c>
      <c r="X24" s="2"/>
      <c r="Y24" s="2"/>
      <c r="Z24" s="2">
        <v>191</v>
      </c>
      <c r="AA24" s="2">
        <v>126</v>
      </c>
      <c r="AB24" s="2"/>
      <c r="AC24" s="2"/>
      <c r="AD24" s="2">
        <v>164</v>
      </c>
      <c r="AE24" s="2">
        <v>151</v>
      </c>
      <c r="AF24" s="2"/>
      <c r="AG24" s="2"/>
      <c r="AH24" s="12">
        <f>SUM(D24:AG24)</f>
        <v>2084</v>
      </c>
      <c r="AI24" s="15">
        <f>COUNT(D24:AG24)</f>
        <v>14</v>
      </c>
      <c r="AJ24" s="25">
        <f>AH24/AI24</f>
        <v>148.85714285714286</v>
      </c>
      <c r="AK24" s="30" t="str">
        <f t="shared" si="2"/>
        <v>0</v>
      </c>
    </row>
    <row r="25" spans="1:37" ht="12.75">
      <c r="A25" s="18">
        <f t="shared" si="1"/>
        <v>24</v>
      </c>
      <c r="B25" s="1" t="s">
        <v>128</v>
      </c>
      <c r="C25" s="3" t="s">
        <v>123</v>
      </c>
      <c r="D25" s="8"/>
      <c r="E25" s="2"/>
      <c r="F25" s="2">
        <v>153</v>
      </c>
      <c r="G25" s="2">
        <v>146</v>
      </c>
      <c r="H25" s="2"/>
      <c r="I25" s="2"/>
      <c r="J25" s="2">
        <v>148</v>
      </c>
      <c r="K25" s="2">
        <v>181</v>
      </c>
      <c r="L25" s="2">
        <v>138</v>
      </c>
      <c r="M25" s="2">
        <v>139</v>
      </c>
      <c r="N25" s="2"/>
      <c r="O25" s="2">
        <v>174</v>
      </c>
      <c r="P25" s="2">
        <v>97</v>
      </c>
      <c r="Q25" s="2"/>
      <c r="R25" s="2">
        <v>141</v>
      </c>
      <c r="S25" s="2">
        <v>147</v>
      </c>
      <c r="T25" s="2"/>
      <c r="U25" s="2"/>
      <c r="V25" s="2"/>
      <c r="W25" s="2"/>
      <c r="X25" s="2">
        <v>143</v>
      </c>
      <c r="Y25" s="2">
        <v>113</v>
      </c>
      <c r="Z25" s="2">
        <v>137</v>
      </c>
      <c r="AA25" s="2">
        <v>159</v>
      </c>
      <c r="AB25" s="2"/>
      <c r="AC25" s="2"/>
      <c r="AD25" s="2"/>
      <c r="AE25" s="2"/>
      <c r="AF25" s="2">
        <v>160</v>
      </c>
      <c r="AG25" s="2">
        <v>203</v>
      </c>
      <c r="AH25" s="12">
        <f>SUM(D25:AG25)</f>
        <v>2379</v>
      </c>
      <c r="AI25" s="15">
        <f>COUNT(D25:AG25)</f>
        <v>16</v>
      </c>
      <c r="AJ25" s="25">
        <f>AH25/AI25</f>
        <v>148.6875</v>
      </c>
      <c r="AK25" s="30" t="str">
        <f t="shared" si="2"/>
        <v>0</v>
      </c>
    </row>
    <row r="26" spans="1:37" ht="12.75">
      <c r="A26" s="18">
        <f t="shared" si="1"/>
        <v>25</v>
      </c>
      <c r="B26" s="1" t="s">
        <v>104</v>
      </c>
      <c r="C26" s="3" t="s">
        <v>20</v>
      </c>
      <c r="D26" s="8"/>
      <c r="E26" s="2"/>
      <c r="F26" s="2"/>
      <c r="G26" s="2"/>
      <c r="H26" s="2"/>
      <c r="I26" s="2"/>
      <c r="J26" s="2">
        <v>143</v>
      </c>
      <c r="K26" s="2">
        <v>154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12">
        <f>SUM(D26:AG26)</f>
        <v>297</v>
      </c>
      <c r="AI26" s="15">
        <f>COUNT(D26:AG26)</f>
        <v>2</v>
      </c>
      <c r="AJ26" s="25">
        <f>AH26/AI26</f>
        <v>148.5</v>
      </c>
      <c r="AK26" s="30" t="str">
        <f t="shared" si="2"/>
        <v>0</v>
      </c>
    </row>
    <row r="27" spans="1:37" ht="12.75">
      <c r="A27" s="18">
        <f t="shared" si="1"/>
        <v>26</v>
      </c>
      <c r="B27" s="1" t="s">
        <v>119</v>
      </c>
      <c r="C27" s="3" t="s">
        <v>23</v>
      </c>
      <c r="D27" s="8">
        <v>149</v>
      </c>
      <c r="E27" s="2">
        <v>162</v>
      </c>
      <c r="F27" s="2"/>
      <c r="G27" s="2"/>
      <c r="H27" s="2">
        <v>151</v>
      </c>
      <c r="I27" s="2">
        <v>174</v>
      </c>
      <c r="J27" s="2">
        <v>132</v>
      </c>
      <c r="K27" s="2">
        <v>156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160</v>
      </c>
      <c r="W27" s="2">
        <v>157</v>
      </c>
      <c r="X27" s="2"/>
      <c r="Y27" s="2"/>
      <c r="Z27" s="2"/>
      <c r="AA27" s="2"/>
      <c r="AB27" s="2">
        <v>122</v>
      </c>
      <c r="AC27" s="2">
        <v>143</v>
      </c>
      <c r="AD27" s="2"/>
      <c r="AE27" s="2"/>
      <c r="AF27" s="2">
        <v>161</v>
      </c>
      <c r="AG27" s="2">
        <v>107</v>
      </c>
      <c r="AH27" s="12">
        <f>SUM(D27:AG27)</f>
        <v>1774</v>
      </c>
      <c r="AI27" s="15">
        <f>COUNT(D27:AG27)</f>
        <v>12</v>
      </c>
      <c r="AJ27" s="25">
        <f>AH27/AI27</f>
        <v>147.83333333333334</v>
      </c>
      <c r="AK27" s="30" t="str">
        <f t="shared" si="2"/>
        <v>0</v>
      </c>
    </row>
    <row r="28" spans="1:37" ht="12.75">
      <c r="A28" s="18">
        <f t="shared" si="1"/>
        <v>27</v>
      </c>
      <c r="B28" s="1" t="s">
        <v>40</v>
      </c>
      <c r="C28" s="3" t="s">
        <v>67</v>
      </c>
      <c r="D28" s="8">
        <v>144</v>
      </c>
      <c r="E28" s="2">
        <v>117</v>
      </c>
      <c r="F28" s="2"/>
      <c r="G28" s="2"/>
      <c r="H28" s="2"/>
      <c r="I28" s="2"/>
      <c r="J28" s="2"/>
      <c r="K28" s="2"/>
      <c r="L28" s="2">
        <v>193</v>
      </c>
      <c r="M28" s="2">
        <v>121</v>
      </c>
      <c r="N28" s="2">
        <v>161</v>
      </c>
      <c r="O28" s="2">
        <v>145</v>
      </c>
      <c r="P28" s="2">
        <v>134</v>
      </c>
      <c r="Q28" s="2">
        <v>140</v>
      </c>
      <c r="R28" s="2">
        <v>165</v>
      </c>
      <c r="S28" s="2">
        <v>199</v>
      </c>
      <c r="T28" s="2">
        <v>156</v>
      </c>
      <c r="U28" s="2">
        <v>126</v>
      </c>
      <c r="V28" s="2"/>
      <c r="W28" s="2"/>
      <c r="X28" s="2"/>
      <c r="Y28" s="2"/>
      <c r="Z28" s="2"/>
      <c r="AA28" s="2"/>
      <c r="AB28" s="2">
        <v>125</v>
      </c>
      <c r="AC28" s="2">
        <v>139</v>
      </c>
      <c r="AD28" s="2"/>
      <c r="AE28" s="2"/>
      <c r="AF28" s="2"/>
      <c r="AG28" s="2"/>
      <c r="AH28" s="12">
        <f>SUM(D28:AG28)</f>
        <v>2065</v>
      </c>
      <c r="AI28" s="15">
        <f>COUNT(D28:AG28)</f>
        <v>14</v>
      </c>
      <c r="AJ28" s="25">
        <f>AH28/AI28</f>
        <v>147.5</v>
      </c>
      <c r="AK28" s="30" t="str">
        <f t="shared" si="2"/>
        <v>0</v>
      </c>
    </row>
    <row r="29" spans="1:37" ht="12.75">
      <c r="A29" s="18">
        <f t="shared" si="1"/>
        <v>28</v>
      </c>
      <c r="B29" s="1" t="s">
        <v>39</v>
      </c>
      <c r="C29" s="3" t="s">
        <v>67</v>
      </c>
      <c r="D29" s="8"/>
      <c r="E29" s="2">
        <v>125</v>
      </c>
      <c r="F29" s="2"/>
      <c r="G29" s="2"/>
      <c r="H29" s="2">
        <v>137</v>
      </c>
      <c r="I29" s="2">
        <v>173</v>
      </c>
      <c r="J29" s="2">
        <v>140</v>
      </c>
      <c r="K29" s="2">
        <v>126</v>
      </c>
      <c r="L29" s="2">
        <v>162</v>
      </c>
      <c r="M29" s="2">
        <v>176</v>
      </c>
      <c r="N29" s="2">
        <v>127</v>
      </c>
      <c r="O29" s="2">
        <v>129</v>
      </c>
      <c r="P29" s="2">
        <v>151</v>
      </c>
      <c r="Q29" s="2">
        <v>156</v>
      </c>
      <c r="R29" s="2">
        <v>171</v>
      </c>
      <c r="S29" s="2">
        <v>113</v>
      </c>
      <c r="T29" s="2">
        <v>158</v>
      </c>
      <c r="U29" s="2">
        <v>132</v>
      </c>
      <c r="V29" s="2">
        <v>159</v>
      </c>
      <c r="W29" s="2">
        <v>131</v>
      </c>
      <c r="X29" s="2">
        <v>154</v>
      </c>
      <c r="Y29" s="2">
        <v>187</v>
      </c>
      <c r="Z29" s="2">
        <v>149</v>
      </c>
      <c r="AA29" s="2">
        <v>141</v>
      </c>
      <c r="AB29" s="2">
        <v>114</v>
      </c>
      <c r="AC29" s="2">
        <v>127</v>
      </c>
      <c r="AD29" s="2">
        <v>164</v>
      </c>
      <c r="AE29" s="2">
        <v>155</v>
      </c>
      <c r="AF29" s="2">
        <v>143</v>
      </c>
      <c r="AG29" s="2">
        <v>153</v>
      </c>
      <c r="AH29" s="12">
        <f>SUM(D29:AG29)</f>
        <v>3953</v>
      </c>
      <c r="AI29" s="15">
        <f>COUNT(D29:AG29)</f>
        <v>27</v>
      </c>
      <c r="AJ29" s="25">
        <f>AH29/AI29</f>
        <v>146.40740740740742</v>
      </c>
      <c r="AK29" s="30" t="str">
        <f t="shared" si="2"/>
        <v>1</v>
      </c>
    </row>
    <row r="30" spans="1:37" ht="12.75">
      <c r="A30" s="18">
        <f t="shared" si="1"/>
        <v>29</v>
      </c>
      <c r="B30" s="1" t="s">
        <v>82</v>
      </c>
      <c r="C30" s="3" t="s">
        <v>60</v>
      </c>
      <c r="D30" s="8">
        <v>147</v>
      </c>
      <c r="E30" s="2">
        <v>142</v>
      </c>
      <c r="F30" s="2">
        <v>106</v>
      </c>
      <c r="G30" s="2"/>
      <c r="H30" s="2"/>
      <c r="I30" s="2"/>
      <c r="J30" s="2">
        <v>123</v>
      </c>
      <c r="K30" s="2">
        <v>145</v>
      </c>
      <c r="L30" s="2">
        <v>129</v>
      </c>
      <c r="M30" s="2">
        <v>166</v>
      </c>
      <c r="N30" s="2"/>
      <c r="O30" s="2"/>
      <c r="P30" s="2">
        <v>151</v>
      </c>
      <c r="Q30" s="2">
        <v>160</v>
      </c>
      <c r="R30" s="2"/>
      <c r="S30" s="2"/>
      <c r="T30" s="2">
        <v>148</v>
      </c>
      <c r="U30" s="2">
        <v>157</v>
      </c>
      <c r="V30" s="2"/>
      <c r="W30" s="2"/>
      <c r="X30" s="2">
        <v>131</v>
      </c>
      <c r="Y30" s="2">
        <v>146</v>
      </c>
      <c r="Z30" s="2"/>
      <c r="AA30" s="2"/>
      <c r="AB30" s="2">
        <v>154</v>
      </c>
      <c r="AC30" s="2">
        <v>159</v>
      </c>
      <c r="AD30" s="2">
        <v>169</v>
      </c>
      <c r="AE30" s="2"/>
      <c r="AF30" s="2"/>
      <c r="AG30" s="2"/>
      <c r="AH30" s="12">
        <f>SUM(D30:AG30)</f>
        <v>2333</v>
      </c>
      <c r="AI30" s="15">
        <f>COUNT(D30:AG30)</f>
        <v>16</v>
      </c>
      <c r="AJ30" s="25">
        <f>AH30/AI30</f>
        <v>145.8125</v>
      </c>
      <c r="AK30" s="30" t="str">
        <f t="shared" si="2"/>
        <v>0</v>
      </c>
    </row>
    <row r="31" spans="1:37" ht="12.75">
      <c r="A31" s="18">
        <f t="shared" si="1"/>
        <v>30</v>
      </c>
      <c r="B31" s="1" t="s">
        <v>50</v>
      </c>
      <c r="C31" s="3" t="s">
        <v>23</v>
      </c>
      <c r="D31" s="8">
        <v>174</v>
      </c>
      <c r="E31" s="2">
        <v>110</v>
      </c>
      <c r="F31" s="2">
        <v>178</v>
      </c>
      <c r="G31" s="2">
        <v>137</v>
      </c>
      <c r="H31" s="2">
        <v>112</v>
      </c>
      <c r="I31" s="2">
        <v>140</v>
      </c>
      <c r="J31" s="2">
        <v>179</v>
      </c>
      <c r="K31" s="2">
        <v>148</v>
      </c>
      <c r="L31" s="2">
        <v>149</v>
      </c>
      <c r="M31" s="2">
        <v>139</v>
      </c>
      <c r="N31" s="2">
        <v>154</v>
      </c>
      <c r="O31" s="2">
        <v>155</v>
      </c>
      <c r="P31" s="2"/>
      <c r="Q31" s="2"/>
      <c r="R31" s="2"/>
      <c r="S31" s="2"/>
      <c r="T31" s="2"/>
      <c r="U31" s="2"/>
      <c r="V31" s="2">
        <v>157</v>
      </c>
      <c r="W31" s="2">
        <v>160</v>
      </c>
      <c r="X31" s="2">
        <v>138</v>
      </c>
      <c r="Y31" s="2">
        <v>139</v>
      </c>
      <c r="Z31" s="2">
        <v>137</v>
      </c>
      <c r="AA31" s="2">
        <v>173</v>
      </c>
      <c r="AB31" s="2">
        <v>130</v>
      </c>
      <c r="AC31" s="2">
        <v>117</v>
      </c>
      <c r="AD31" s="2">
        <v>132</v>
      </c>
      <c r="AE31" s="2">
        <v>147</v>
      </c>
      <c r="AF31" s="2"/>
      <c r="AG31" s="2"/>
      <c r="AH31" s="12">
        <f>SUM(D31:AG31)</f>
        <v>3205</v>
      </c>
      <c r="AI31" s="15">
        <f>COUNT(D31:AG31)</f>
        <v>22</v>
      </c>
      <c r="AJ31" s="25">
        <f>AH31/AI31</f>
        <v>145.6818181818182</v>
      </c>
      <c r="AK31" s="30" t="str">
        <f t="shared" si="2"/>
        <v>1</v>
      </c>
    </row>
    <row r="32" spans="1:37" ht="12.75">
      <c r="A32" s="18">
        <f t="shared" si="1"/>
        <v>31</v>
      </c>
      <c r="B32" s="1" t="s">
        <v>65</v>
      </c>
      <c r="C32" s="3" t="s">
        <v>59</v>
      </c>
      <c r="D32" s="8">
        <v>123</v>
      </c>
      <c r="E32" s="2">
        <v>117</v>
      </c>
      <c r="F32" s="2"/>
      <c r="G32" s="2"/>
      <c r="H32" s="2">
        <v>159</v>
      </c>
      <c r="I32" s="2">
        <v>150</v>
      </c>
      <c r="J32" s="2">
        <v>133</v>
      </c>
      <c r="K32" s="2">
        <v>119</v>
      </c>
      <c r="L32" s="2">
        <v>164</v>
      </c>
      <c r="M32" s="2">
        <v>128</v>
      </c>
      <c r="N32" s="2">
        <v>144</v>
      </c>
      <c r="O32" s="2">
        <v>160</v>
      </c>
      <c r="P32" s="2">
        <v>117</v>
      </c>
      <c r="Q32" s="2">
        <v>189</v>
      </c>
      <c r="R32" s="2"/>
      <c r="S32" s="2"/>
      <c r="T32" s="2">
        <v>171</v>
      </c>
      <c r="U32" s="2">
        <v>148</v>
      </c>
      <c r="V32" s="2">
        <v>170</v>
      </c>
      <c r="W32" s="2">
        <v>174</v>
      </c>
      <c r="X32" s="2">
        <v>148</v>
      </c>
      <c r="Y32" s="2">
        <v>152</v>
      </c>
      <c r="Z32" s="2">
        <v>142</v>
      </c>
      <c r="AA32" s="2">
        <v>123</v>
      </c>
      <c r="AB32" s="2">
        <v>175</v>
      </c>
      <c r="AC32" s="2">
        <v>145</v>
      </c>
      <c r="AD32" s="2">
        <v>177</v>
      </c>
      <c r="AE32" s="2">
        <v>132</v>
      </c>
      <c r="AF32" s="2">
        <v>115</v>
      </c>
      <c r="AG32" s="2">
        <v>112</v>
      </c>
      <c r="AH32" s="12">
        <f>SUM(D32:AG32)</f>
        <v>3787</v>
      </c>
      <c r="AI32" s="15">
        <f>COUNT(D32:AG32)</f>
        <v>26</v>
      </c>
      <c r="AJ32" s="25">
        <f>AH32/AI32</f>
        <v>145.65384615384616</v>
      </c>
      <c r="AK32" s="30" t="str">
        <f t="shared" si="2"/>
        <v>1</v>
      </c>
    </row>
    <row r="33" spans="1:37" ht="12.75">
      <c r="A33" s="18">
        <f t="shared" si="1"/>
        <v>32</v>
      </c>
      <c r="B33" s="1" t="s">
        <v>75</v>
      </c>
      <c r="C33" s="3" t="s">
        <v>21</v>
      </c>
      <c r="D33" s="8">
        <v>135</v>
      </c>
      <c r="E33" s="2">
        <v>139</v>
      </c>
      <c r="F33" s="2">
        <v>124</v>
      </c>
      <c r="G33" s="2">
        <v>159</v>
      </c>
      <c r="H33" s="2">
        <v>131</v>
      </c>
      <c r="I33" s="2">
        <v>160</v>
      </c>
      <c r="J33" s="2">
        <v>125</v>
      </c>
      <c r="K33" s="2"/>
      <c r="L33" s="2">
        <v>176</v>
      </c>
      <c r="M33" s="2">
        <v>154</v>
      </c>
      <c r="N33" s="2">
        <v>153</v>
      </c>
      <c r="O33" s="2">
        <v>155</v>
      </c>
      <c r="P33" s="2"/>
      <c r="Q33" s="2"/>
      <c r="R33" s="2">
        <v>134</v>
      </c>
      <c r="S33" s="2">
        <v>122</v>
      </c>
      <c r="T33" s="2">
        <v>118</v>
      </c>
      <c r="U33" s="2">
        <v>154</v>
      </c>
      <c r="V33" s="2">
        <v>141</v>
      </c>
      <c r="W33" s="2">
        <v>182</v>
      </c>
      <c r="X33" s="2">
        <v>141</v>
      </c>
      <c r="Y33" s="2">
        <v>135</v>
      </c>
      <c r="Z33" s="2">
        <v>142</v>
      </c>
      <c r="AA33" s="2">
        <v>153</v>
      </c>
      <c r="AB33" s="2">
        <v>189</v>
      </c>
      <c r="AC33" s="2">
        <v>132</v>
      </c>
      <c r="AD33" s="2">
        <v>136</v>
      </c>
      <c r="AE33" s="2">
        <v>134</v>
      </c>
      <c r="AF33" s="2">
        <v>140</v>
      </c>
      <c r="AG33" s="2">
        <v>161</v>
      </c>
      <c r="AH33" s="12">
        <f>SUM(D33:AG33)</f>
        <v>3925</v>
      </c>
      <c r="AI33" s="15">
        <f>COUNT(D33:AG33)</f>
        <v>27</v>
      </c>
      <c r="AJ33" s="25">
        <f>AH33/AI33</f>
        <v>145.37037037037038</v>
      </c>
      <c r="AK33" s="30" t="str">
        <f t="shared" si="2"/>
        <v>1</v>
      </c>
    </row>
    <row r="34" spans="1:37" ht="12.75">
      <c r="A34" s="18">
        <f aca="true" t="shared" si="3" ref="A34:A65">A33+1</f>
        <v>33</v>
      </c>
      <c r="B34" s="1" t="s">
        <v>77</v>
      </c>
      <c r="C34" s="3" t="s">
        <v>1</v>
      </c>
      <c r="D34" s="8">
        <v>150</v>
      </c>
      <c r="E34" s="2">
        <v>118</v>
      </c>
      <c r="F34" s="2">
        <v>155</v>
      </c>
      <c r="G34" s="2">
        <v>128</v>
      </c>
      <c r="H34" s="2"/>
      <c r="I34" s="2">
        <v>121</v>
      </c>
      <c r="J34" s="2">
        <v>132</v>
      </c>
      <c r="K34" s="2">
        <v>173</v>
      </c>
      <c r="L34" s="2"/>
      <c r="M34" s="2"/>
      <c r="N34" s="2">
        <v>163</v>
      </c>
      <c r="O34" s="2">
        <v>137</v>
      </c>
      <c r="P34" s="2">
        <v>149</v>
      </c>
      <c r="Q34" s="2">
        <v>151</v>
      </c>
      <c r="R34" s="2">
        <v>140</v>
      </c>
      <c r="S34" s="2">
        <v>132</v>
      </c>
      <c r="T34" s="2">
        <v>181</v>
      </c>
      <c r="U34" s="2">
        <v>144</v>
      </c>
      <c r="V34" s="2"/>
      <c r="W34" s="2"/>
      <c r="X34" s="2"/>
      <c r="Y34" s="2">
        <v>162</v>
      </c>
      <c r="Z34" s="2">
        <v>168</v>
      </c>
      <c r="AA34" s="2">
        <v>164</v>
      </c>
      <c r="AB34" s="2">
        <v>133</v>
      </c>
      <c r="AC34" s="2">
        <v>126</v>
      </c>
      <c r="AD34" s="2"/>
      <c r="AE34" s="2">
        <v>142</v>
      </c>
      <c r="AF34" s="2">
        <v>140</v>
      </c>
      <c r="AG34" s="2">
        <v>131</v>
      </c>
      <c r="AH34" s="12">
        <f>SUM(D34:AG34)</f>
        <v>3340</v>
      </c>
      <c r="AI34" s="15">
        <f>COUNT(D34:AG34)</f>
        <v>23</v>
      </c>
      <c r="AJ34" s="25">
        <f>AH34/AI34</f>
        <v>145.2173913043478</v>
      </c>
      <c r="AK34" s="30" t="str">
        <f aca="true" t="shared" si="4" ref="AK34:AK63">IF(AI34&lt;19,"0","1")</f>
        <v>1</v>
      </c>
    </row>
    <row r="35" spans="1:36" ht="12.75">
      <c r="A35" s="18">
        <f t="shared" si="3"/>
        <v>34</v>
      </c>
      <c r="B35" s="1" t="s">
        <v>76</v>
      </c>
      <c r="C35" s="3" t="s">
        <v>126</v>
      </c>
      <c r="D35" s="8">
        <v>149</v>
      </c>
      <c r="E35" s="2">
        <v>168</v>
      </c>
      <c r="F35" s="2">
        <v>129</v>
      </c>
      <c r="G35" s="2">
        <v>121</v>
      </c>
      <c r="H35" s="2"/>
      <c r="I35" s="2"/>
      <c r="J35" s="2"/>
      <c r="K35" s="2"/>
      <c r="L35" s="2">
        <v>116</v>
      </c>
      <c r="M35" s="2">
        <v>166</v>
      </c>
      <c r="N35" s="2">
        <v>150</v>
      </c>
      <c r="O35" s="2">
        <v>168</v>
      </c>
      <c r="P35" s="2">
        <v>156</v>
      </c>
      <c r="Q35" s="2">
        <v>131</v>
      </c>
      <c r="R35" s="2"/>
      <c r="S35" s="2"/>
      <c r="T35" s="2">
        <v>126</v>
      </c>
      <c r="U35" s="2">
        <v>132</v>
      </c>
      <c r="V35" s="2"/>
      <c r="W35" s="2"/>
      <c r="X35" s="2">
        <v>135</v>
      </c>
      <c r="Y35" s="2">
        <v>166</v>
      </c>
      <c r="Z35" s="2"/>
      <c r="AA35" s="2"/>
      <c r="AB35" s="2"/>
      <c r="AC35" s="2"/>
      <c r="AD35" s="2"/>
      <c r="AE35" s="2"/>
      <c r="AF35" s="2">
        <v>154</v>
      </c>
      <c r="AG35" s="2">
        <v>152</v>
      </c>
      <c r="AH35" s="12">
        <f>SUM(D35:AG35)</f>
        <v>2319</v>
      </c>
      <c r="AI35" s="15">
        <f>COUNT(D35:AG35)</f>
        <v>16</v>
      </c>
      <c r="AJ35" s="25">
        <f>AH35/AI35</f>
        <v>144.9375</v>
      </c>
    </row>
    <row r="36" spans="1:37" ht="12.75">
      <c r="A36" s="18">
        <f t="shared" si="3"/>
        <v>35</v>
      </c>
      <c r="B36" s="1" t="s">
        <v>117</v>
      </c>
      <c r="C36" s="3" t="s">
        <v>23</v>
      </c>
      <c r="D36" s="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v>158</v>
      </c>
      <c r="AE36" s="2">
        <v>136</v>
      </c>
      <c r="AF36" s="2">
        <v>134</v>
      </c>
      <c r="AG36" s="2">
        <v>150</v>
      </c>
      <c r="AH36" s="12">
        <f>SUM(D36:AG36)</f>
        <v>578</v>
      </c>
      <c r="AI36" s="15">
        <f>COUNT(D36:AG36)</f>
        <v>4</v>
      </c>
      <c r="AJ36" s="25">
        <f>AH36/AI36</f>
        <v>144.5</v>
      </c>
      <c r="AK36" s="30" t="str">
        <f t="shared" si="4"/>
        <v>0</v>
      </c>
    </row>
    <row r="37" spans="1:37" ht="12.75">
      <c r="A37" s="18">
        <f t="shared" si="3"/>
        <v>36</v>
      </c>
      <c r="B37" s="1" t="s">
        <v>116</v>
      </c>
      <c r="C37" s="3" t="s">
        <v>23</v>
      </c>
      <c r="D37" s="8">
        <v>147</v>
      </c>
      <c r="E37" s="2">
        <v>128</v>
      </c>
      <c r="F37" s="2">
        <v>135</v>
      </c>
      <c r="G37" s="2">
        <v>136</v>
      </c>
      <c r="H37" s="2">
        <v>167</v>
      </c>
      <c r="I37" s="2">
        <v>163</v>
      </c>
      <c r="J37" s="2">
        <v>176</v>
      </c>
      <c r="K37" s="2">
        <v>141</v>
      </c>
      <c r="L37" s="2">
        <v>143</v>
      </c>
      <c r="M37" s="2">
        <v>158</v>
      </c>
      <c r="N37" s="2"/>
      <c r="O37" s="2"/>
      <c r="P37" s="2">
        <v>139</v>
      </c>
      <c r="Q37" s="2">
        <v>153</v>
      </c>
      <c r="R37" s="2"/>
      <c r="S37" s="2"/>
      <c r="T37" s="2"/>
      <c r="U37" s="2"/>
      <c r="V37" s="2">
        <v>100</v>
      </c>
      <c r="W37" s="2">
        <v>134</v>
      </c>
      <c r="X37" s="2">
        <v>138</v>
      </c>
      <c r="Y37" s="2">
        <v>146</v>
      </c>
      <c r="Z37" s="2">
        <v>99</v>
      </c>
      <c r="AA37" s="2">
        <v>159</v>
      </c>
      <c r="AB37" s="2">
        <v>170</v>
      </c>
      <c r="AC37" s="2">
        <v>173</v>
      </c>
      <c r="AD37" s="2">
        <v>134</v>
      </c>
      <c r="AE37" s="2">
        <v>140</v>
      </c>
      <c r="AF37" s="2">
        <v>137</v>
      </c>
      <c r="AG37" s="2">
        <v>152</v>
      </c>
      <c r="AH37" s="12">
        <f>SUM(D37:AG37)</f>
        <v>3468</v>
      </c>
      <c r="AI37" s="15">
        <f>COUNT(D37:AG37)</f>
        <v>24</v>
      </c>
      <c r="AJ37" s="25">
        <f>AH37/AI37</f>
        <v>144.5</v>
      </c>
      <c r="AK37" s="30" t="str">
        <f t="shared" si="4"/>
        <v>1</v>
      </c>
    </row>
    <row r="38" spans="1:37" ht="12.75">
      <c r="A38" s="18">
        <f t="shared" si="3"/>
        <v>37</v>
      </c>
      <c r="B38" s="1" t="s">
        <v>121</v>
      </c>
      <c r="C38" s="3" t="s">
        <v>21</v>
      </c>
      <c r="D38" s="8">
        <v>154</v>
      </c>
      <c r="E38" s="2">
        <v>132</v>
      </c>
      <c r="F38" s="2">
        <v>112</v>
      </c>
      <c r="G38" s="2">
        <v>139</v>
      </c>
      <c r="H38" s="2">
        <v>136</v>
      </c>
      <c r="I38" s="2">
        <v>141</v>
      </c>
      <c r="J38" s="2">
        <v>138</v>
      </c>
      <c r="K38" s="2">
        <v>180</v>
      </c>
      <c r="L38" s="2">
        <v>163</v>
      </c>
      <c r="M38" s="2">
        <v>130</v>
      </c>
      <c r="N38" s="2">
        <v>150</v>
      </c>
      <c r="O38" s="2">
        <v>155</v>
      </c>
      <c r="P38" s="2"/>
      <c r="Q38" s="2"/>
      <c r="R38" s="2">
        <v>164</v>
      </c>
      <c r="S38" s="2">
        <v>153</v>
      </c>
      <c r="T38" s="2">
        <v>118</v>
      </c>
      <c r="U38" s="2">
        <v>180</v>
      </c>
      <c r="V38" s="2">
        <v>129</v>
      </c>
      <c r="W38" s="2">
        <v>145</v>
      </c>
      <c r="X38" s="2">
        <v>136</v>
      </c>
      <c r="Y38" s="2">
        <v>137</v>
      </c>
      <c r="Z38" s="2">
        <v>118</v>
      </c>
      <c r="AA38" s="2">
        <v>169</v>
      </c>
      <c r="AB38" s="2">
        <v>127</v>
      </c>
      <c r="AC38" s="2">
        <v>163</v>
      </c>
      <c r="AD38" s="2">
        <v>148</v>
      </c>
      <c r="AE38" s="2">
        <v>147</v>
      </c>
      <c r="AF38" s="2">
        <v>127</v>
      </c>
      <c r="AG38" s="2"/>
      <c r="AH38" s="12">
        <f>SUM(D38:AG38)</f>
        <v>3891</v>
      </c>
      <c r="AI38" s="15">
        <f>COUNT(D38:AG38)</f>
        <v>27</v>
      </c>
      <c r="AJ38" s="25">
        <f>AH38/AI38</f>
        <v>144.11111111111111</v>
      </c>
      <c r="AK38" s="30" t="str">
        <f t="shared" si="4"/>
        <v>1</v>
      </c>
    </row>
    <row r="39" spans="1:37" ht="12.75">
      <c r="A39" s="18">
        <f t="shared" si="3"/>
        <v>38</v>
      </c>
      <c r="B39" s="1" t="s">
        <v>109</v>
      </c>
      <c r="C39" s="3" t="s">
        <v>106</v>
      </c>
      <c r="D39" s="8"/>
      <c r="E39" s="2"/>
      <c r="F39" s="8">
        <v>154</v>
      </c>
      <c r="G39" s="2">
        <v>142</v>
      </c>
      <c r="H39" s="2"/>
      <c r="I39" s="2"/>
      <c r="J39" s="2">
        <v>99</v>
      </c>
      <c r="K39" s="2">
        <v>147</v>
      </c>
      <c r="L39" s="2"/>
      <c r="M39" s="2"/>
      <c r="N39" s="2">
        <v>149</v>
      </c>
      <c r="O39" s="2">
        <v>153</v>
      </c>
      <c r="P39" s="2">
        <v>143</v>
      </c>
      <c r="Q39" s="2">
        <v>140</v>
      </c>
      <c r="R39" s="2">
        <v>151</v>
      </c>
      <c r="S39" s="2">
        <v>159</v>
      </c>
      <c r="T39" s="2">
        <v>144</v>
      </c>
      <c r="U39" s="2">
        <v>149</v>
      </c>
      <c r="V39" s="2">
        <v>127</v>
      </c>
      <c r="W39" s="2">
        <v>135</v>
      </c>
      <c r="X39" s="2"/>
      <c r="Y39" s="2"/>
      <c r="Z39" s="2">
        <v>130</v>
      </c>
      <c r="AA39" s="2">
        <v>125</v>
      </c>
      <c r="AB39" s="2">
        <v>168</v>
      </c>
      <c r="AC39" s="2">
        <v>169</v>
      </c>
      <c r="AD39" s="2">
        <v>129</v>
      </c>
      <c r="AE39" s="2">
        <v>158</v>
      </c>
      <c r="AF39" s="2">
        <v>176</v>
      </c>
      <c r="AG39" s="2">
        <v>123</v>
      </c>
      <c r="AH39" s="12">
        <f>SUM(D39:AG39)</f>
        <v>3170</v>
      </c>
      <c r="AI39" s="15">
        <f>COUNT(D39:AG39)</f>
        <v>22</v>
      </c>
      <c r="AJ39" s="25">
        <f>AH39/AI39</f>
        <v>144.0909090909091</v>
      </c>
      <c r="AK39" s="30" t="str">
        <f t="shared" si="4"/>
        <v>1</v>
      </c>
    </row>
    <row r="40" spans="1:37" ht="12.75">
      <c r="A40" s="18">
        <f t="shared" si="3"/>
        <v>39</v>
      </c>
      <c r="B40" s="1" t="s">
        <v>44</v>
      </c>
      <c r="C40" s="3" t="s">
        <v>19</v>
      </c>
      <c r="D40" s="8">
        <v>118</v>
      </c>
      <c r="E40" s="2">
        <v>166</v>
      </c>
      <c r="F40" s="2">
        <v>124</v>
      </c>
      <c r="G40" s="2">
        <v>126</v>
      </c>
      <c r="H40" s="2">
        <v>168</v>
      </c>
      <c r="I40" s="2">
        <v>144</v>
      </c>
      <c r="J40" s="2">
        <v>138</v>
      </c>
      <c r="K40" s="2">
        <v>147</v>
      </c>
      <c r="L40" s="2">
        <v>154</v>
      </c>
      <c r="M40" s="2">
        <v>114</v>
      </c>
      <c r="N40" s="2">
        <v>135</v>
      </c>
      <c r="O40" s="2">
        <v>145</v>
      </c>
      <c r="P40" s="2">
        <v>143</v>
      </c>
      <c r="Q40" s="2">
        <v>156</v>
      </c>
      <c r="R40" s="2">
        <v>164</v>
      </c>
      <c r="S40" s="2">
        <v>134</v>
      </c>
      <c r="T40" s="2">
        <v>171</v>
      </c>
      <c r="U40" s="2">
        <v>157</v>
      </c>
      <c r="V40" s="2">
        <v>126</v>
      </c>
      <c r="W40" s="2">
        <v>156</v>
      </c>
      <c r="X40" s="2">
        <v>142</v>
      </c>
      <c r="Y40" s="2">
        <v>123</v>
      </c>
      <c r="Z40" s="2">
        <v>112</v>
      </c>
      <c r="AA40" s="2">
        <v>147</v>
      </c>
      <c r="AB40" s="2">
        <v>157</v>
      </c>
      <c r="AC40" s="2">
        <v>165</v>
      </c>
      <c r="AD40" s="2">
        <v>138</v>
      </c>
      <c r="AE40" s="2">
        <v>163</v>
      </c>
      <c r="AF40" s="2"/>
      <c r="AG40" s="2"/>
      <c r="AH40" s="12">
        <f>SUM(D40:AG40)</f>
        <v>4033</v>
      </c>
      <c r="AI40" s="15">
        <f>COUNT(D40:AG40)</f>
        <v>28</v>
      </c>
      <c r="AJ40" s="25">
        <f>AH40/AI40</f>
        <v>144.03571428571428</v>
      </c>
      <c r="AK40" s="30" t="str">
        <f t="shared" si="4"/>
        <v>1</v>
      </c>
    </row>
    <row r="41" spans="1:37" ht="12.75">
      <c r="A41" s="18">
        <f t="shared" si="3"/>
        <v>40</v>
      </c>
      <c r="B41" s="1" t="s">
        <v>43</v>
      </c>
      <c r="C41" s="3" t="s">
        <v>19</v>
      </c>
      <c r="D41" s="8">
        <v>144</v>
      </c>
      <c r="E41" s="2">
        <v>165</v>
      </c>
      <c r="F41" s="2">
        <v>130</v>
      </c>
      <c r="G41" s="2">
        <v>157</v>
      </c>
      <c r="H41" s="2">
        <v>154</v>
      </c>
      <c r="I41" s="2"/>
      <c r="J41" s="2">
        <v>133</v>
      </c>
      <c r="K41" s="2">
        <v>126</v>
      </c>
      <c r="L41" s="2"/>
      <c r="M41" s="2">
        <v>147</v>
      </c>
      <c r="N41" s="2">
        <v>115</v>
      </c>
      <c r="O41" s="2">
        <v>112</v>
      </c>
      <c r="P41" s="2">
        <v>168</v>
      </c>
      <c r="Q41" s="2">
        <v>124</v>
      </c>
      <c r="R41" s="2">
        <v>121</v>
      </c>
      <c r="S41" s="2">
        <v>154</v>
      </c>
      <c r="T41" s="2">
        <v>164</v>
      </c>
      <c r="U41" s="2">
        <v>124</v>
      </c>
      <c r="V41" s="2">
        <v>175</v>
      </c>
      <c r="W41" s="2">
        <v>129</v>
      </c>
      <c r="X41" s="2">
        <v>134</v>
      </c>
      <c r="Y41" s="2">
        <v>135</v>
      </c>
      <c r="Z41" s="2">
        <v>164</v>
      </c>
      <c r="AA41" s="2">
        <v>154</v>
      </c>
      <c r="AB41" s="2">
        <v>129</v>
      </c>
      <c r="AC41" s="2">
        <v>166</v>
      </c>
      <c r="AD41" s="2">
        <v>143</v>
      </c>
      <c r="AE41" s="2">
        <v>166</v>
      </c>
      <c r="AF41" s="2"/>
      <c r="AG41" s="2"/>
      <c r="AH41" s="12">
        <f>SUM(D41:AG41)</f>
        <v>3733</v>
      </c>
      <c r="AI41" s="15">
        <f>COUNT(D41:AG41)</f>
        <v>26</v>
      </c>
      <c r="AJ41" s="25">
        <f>AH41/AI41</f>
        <v>143.57692307692307</v>
      </c>
      <c r="AK41" s="30" t="str">
        <f t="shared" si="4"/>
        <v>1</v>
      </c>
    </row>
    <row r="42" spans="1:37" ht="12.75">
      <c r="A42" s="18">
        <f t="shared" si="3"/>
        <v>41</v>
      </c>
      <c r="B42" s="1" t="s">
        <v>89</v>
      </c>
      <c r="C42" s="3" t="s">
        <v>58</v>
      </c>
      <c r="D42" s="8">
        <v>132</v>
      </c>
      <c r="E42" s="2">
        <v>124</v>
      </c>
      <c r="F42" s="2">
        <v>170</v>
      </c>
      <c r="G42" s="2">
        <v>144</v>
      </c>
      <c r="H42" s="2">
        <v>136</v>
      </c>
      <c r="I42" s="2">
        <v>166</v>
      </c>
      <c r="J42" s="2">
        <v>164</v>
      </c>
      <c r="K42" s="2"/>
      <c r="L42" s="2"/>
      <c r="M42" s="2"/>
      <c r="N42" s="2">
        <v>147</v>
      </c>
      <c r="O42" s="2">
        <v>123</v>
      </c>
      <c r="P42" s="2">
        <v>108</v>
      </c>
      <c r="Q42" s="2">
        <v>121</v>
      </c>
      <c r="R42" s="2">
        <v>177</v>
      </c>
      <c r="S42" s="2">
        <v>146</v>
      </c>
      <c r="T42" s="2">
        <v>139</v>
      </c>
      <c r="U42" s="2"/>
      <c r="V42" s="2">
        <v>114</v>
      </c>
      <c r="W42" s="2">
        <v>165</v>
      </c>
      <c r="X42" s="2">
        <v>146</v>
      </c>
      <c r="Y42" s="2">
        <v>116</v>
      </c>
      <c r="Z42" s="2"/>
      <c r="AA42" s="2">
        <v>168</v>
      </c>
      <c r="AB42" s="2">
        <v>132</v>
      </c>
      <c r="AC42" s="2">
        <v>166</v>
      </c>
      <c r="AD42" s="2">
        <v>132</v>
      </c>
      <c r="AE42" s="2">
        <v>141</v>
      </c>
      <c r="AF42" s="2">
        <v>181</v>
      </c>
      <c r="AG42" s="2">
        <v>131</v>
      </c>
      <c r="AH42" s="12">
        <f>SUM(D42:AG42)</f>
        <v>3589</v>
      </c>
      <c r="AI42" s="15">
        <f>COUNT(D42:AG42)</f>
        <v>25</v>
      </c>
      <c r="AJ42" s="25">
        <f>AH42/AI42</f>
        <v>143.56</v>
      </c>
      <c r="AK42" s="30" t="str">
        <f t="shared" si="4"/>
        <v>1</v>
      </c>
    </row>
    <row r="43" spans="1:37" ht="12.75">
      <c r="A43" s="18">
        <f t="shared" si="3"/>
        <v>42</v>
      </c>
      <c r="B43" s="1" t="s">
        <v>80</v>
      </c>
      <c r="C43" s="3" t="s">
        <v>19</v>
      </c>
      <c r="D43" s="8">
        <v>143</v>
      </c>
      <c r="E43" s="2">
        <v>156</v>
      </c>
      <c r="F43" s="2">
        <v>126</v>
      </c>
      <c r="G43" s="2">
        <v>136</v>
      </c>
      <c r="H43" s="2">
        <v>128</v>
      </c>
      <c r="I43" s="2"/>
      <c r="J43" s="2">
        <v>126</v>
      </c>
      <c r="K43" s="2">
        <v>115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147</v>
      </c>
      <c r="Y43" s="2">
        <v>141</v>
      </c>
      <c r="Z43" s="2">
        <v>147</v>
      </c>
      <c r="AA43" s="2">
        <v>156</v>
      </c>
      <c r="AB43" s="2">
        <v>169</v>
      </c>
      <c r="AC43" s="2">
        <v>156</v>
      </c>
      <c r="AD43" s="2">
        <v>164</v>
      </c>
      <c r="AE43" s="2">
        <v>142</v>
      </c>
      <c r="AF43" s="2"/>
      <c r="AG43" s="2"/>
      <c r="AH43" s="12">
        <f>SUM(D43:AG43)</f>
        <v>2152</v>
      </c>
      <c r="AI43" s="15">
        <f>COUNT(D43:AG43)</f>
        <v>15</v>
      </c>
      <c r="AJ43" s="25">
        <f>AH43/AI43</f>
        <v>143.46666666666667</v>
      </c>
      <c r="AK43" s="30" t="str">
        <f t="shared" si="4"/>
        <v>0</v>
      </c>
    </row>
    <row r="44" spans="1:37" ht="12.75">
      <c r="A44" s="18">
        <f t="shared" si="3"/>
        <v>43</v>
      </c>
      <c r="B44" s="1" t="s">
        <v>41</v>
      </c>
      <c r="C44" s="3" t="s">
        <v>19</v>
      </c>
      <c r="D44" s="8">
        <v>154</v>
      </c>
      <c r="E44" s="2">
        <v>171</v>
      </c>
      <c r="F44" s="2"/>
      <c r="G44" s="2">
        <v>132</v>
      </c>
      <c r="H44" s="2"/>
      <c r="I44" s="2">
        <v>98</v>
      </c>
      <c r="J44" s="2"/>
      <c r="K44" s="2">
        <v>148</v>
      </c>
      <c r="L44" s="2">
        <v>154</v>
      </c>
      <c r="M44" s="2">
        <v>132</v>
      </c>
      <c r="N44" s="2"/>
      <c r="O44" s="2">
        <v>175</v>
      </c>
      <c r="P44" s="2"/>
      <c r="Q44" s="2"/>
      <c r="R44" s="2">
        <v>156</v>
      </c>
      <c r="S44" s="2">
        <v>126</v>
      </c>
      <c r="T44" s="2">
        <v>146</v>
      </c>
      <c r="U44" s="2">
        <v>122</v>
      </c>
      <c r="V44" s="2">
        <v>135</v>
      </c>
      <c r="W44" s="2">
        <v>152</v>
      </c>
      <c r="X44" s="2"/>
      <c r="Y44" s="2">
        <v>136</v>
      </c>
      <c r="Z44" s="2"/>
      <c r="AA44" s="2"/>
      <c r="AB44" s="2"/>
      <c r="AC44" s="2"/>
      <c r="AD44" s="2"/>
      <c r="AE44" s="2"/>
      <c r="AF44" s="2"/>
      <c r="AG44" s="2"/>
      <c r="AH44" s="12">
        <f>SUM(D44:AG44)</f>
        <v>2137</v>
      </c>
      <c r="AI44" s="15">
        <f>COUNT(D44:AG44)</f>
        <v>15</v>
      </c>
      <c r="AJ44" s="25">
        <f>AH44/AI44</f>
        <v>142.46666666666667</v>
      </c>
      <c r="AK44" s="30" t="str">
        <f t="shared" si="4"/>
        <v>0</v>
      </c>
    </row>
    <row r="45" spans="1:37" ht="12.75">
      <c r="A45" s="18">
        <f t="shared" si="3"/>
        <v>44</v>
      </c>
      <c r="B45" s="1" t="s">
        <v>54</v>
      </c>
      <c r="C45" s="3" t="s">
        <v>126</v>
      </c>
      <c r="D45" s="8">
        <v>130</v>
      </c>
      <c r="E45" s="2">
        <v>129</v>
      </c>
      <c r="F45" s="2"/>
      <c r="G45" s="2"/>
      <c r="H45" s="2">
        <v>154</v>
      </c>
      <c r="I45" s="2">
        <v>147</v>
      </c>
      <c r="J45" s="2"/>
      <c r="K45" s="2"/>
      <c r="L45" s="2">
        <v>139</v>
      </c>
      <c r="M45" s="2">
        <v>137</v>
      </c>
      <c r="N45" s="2">
        <v>131</v>
      </c>
      <c r="O45" s="2">
        <v>149</v>
      </c>
      <c r="P45" s="2">
        <v>143</v>
      </c>
      <c r="Q45" s="2">
        <v>145</v>
      </c>
      <c r="R45" s="2">
        <v>120</v>
      </c>
      <c r="S45" s="2">
        <v>154</v>
      </c>
      <c r="T45" s="2">
        <v>139</v>
      </c>
      <c r="U45" s="2">
        <v>134</v>
      </c>
      <c r="V45" s="2">
        <v>139</v>
      </c>
      <c r="W45" s="2">
        <v>139</v>
      </c>
      <c r="X45" s="2">
        <v>149</v>
      </c>
      <c r="Y45" s="2">
        <v>166</v>
      </c>
      <c r="Z45" s="2">
        <v>140</v>
      </c>
      <c r="AA45" s="2">
        <v>180</v>
      </c>
      <c r="AB45" s="2">
        <v>141</v>
      </c>
      <c r="AC45" s="2">
        <v>126</v>
      </c>
      <c r="AD45" s="2">
        <v>132</v>
      </c>
      <c r="AE45" s="2">
        <v>134</v>
      </c>
      <c r="AF45" s="2">
        <v>152</v>
      </c>
      <c r="AG45" s="2">
        <v>155</v>
      </c>
      <c r="AH45" s="12">
        <f>SUM(D45:AG45)</f>
        <v>3704</v>
      </c>
      <c r="AI45" s="15">
        <f>COUNT(D45:AG45)</f>
        <v>26</v>
      </c>
      <c r="AJ45" s="25">
        <f>AH45/AI45</f>
        <v>142.46153846153845</v>
      </c>
      <c r="AK45" s="30" t="str">
        <f t="shared" si="4"/>
        <v>1</v>
      </c>
    </row>
    <row r="46" spans="1:37" ht="12.75">
      <c r="A46" s="18">
        <f t="shared" si="3"/>
        <v>45</v>
      </c>
      <c r="B46" s="1" t="s">
        <v>47</v>
      </c>
      <c r="C46" s="3" t="s">
        <v>58</v>
      </c>
      <c r="D46" s="8">
        <v>126</v>
      </c>
      <c r="E46" s="2">
        <v>149</v>
      </c>
      <c r="F46" s="2">
        <v>144</v>
      </c>
      <c r="G46" s="2">
        <v>153</v>
      </c>
      <c r="H46" s="2">
        <v>147</v>
      </c>
      <c r="I46" s="2">
        <v>123</v>
      </c>
      <c r="J46" s="2"/>
      <c r="K46" s="2">
        <v>126</v>
      </c>
      <c r="L46" s="2"/>
      <c r="M46" s="2"/>
      <c r="N46" s="2"/>
      <c r="O46" s="2"/>
      <c r="P46" s="2"/>
      <c r="Q46" s="2"/>
      <c r="R46" s="2"/>
      <c r="S46" s="2"/>
      <c r="T46" s="2"/>
      <c r="U46" s="2">
        <v>187</v>
      </c>
      <c r="V46" s="2">
        <v>120</v>
      </c>
      <c r="W46" s="2">
        <v>163</v>
      </c>
      <c r="X46" s="2"/>
      <c r="Y46" s="2"/>
      <c r="Z46" s="2">
        <v>121</v>
      </c>
      <c r="AA46" s="2"/>
      <c r="AB46" s="2"/>
      <c r="AC46" s="2">
        <v>125</v>
      </c>
      <c r="AD46" s="2"/>
      <c r="AE46" s="2"/>
      <c r="AF46" s="2"/>
      <c r="AG46" s="2"/>
      <c r="AH46" s="12">
        <f>SUM(D46:AG46)</f>
        <v>1684</v>
      </c>
      <c r="AI46" s="15">
        <f>COUNT(D46:AG46)</f>
        <v>12</v>
      </c>
      <c r="AJ46" s="25">
        <f>AH46/AI46</f>
        <v>140.33333333333334</v>
      </c>
      <c r="AK46" s="30" t="str">
        <f t="shared" si="4"/>
        <v>0</v>
      </c>
    </row>
    <row r="47" spans="1:37" ht="12.75">
      <c r="A47" s="18">
        <f t="shared" si="3"/>
        <v>46</v>
      </c>
      <c r="B47" s="1" t="s">
        <v>74</v>
      </c>
      <c r="C47" s="3" t="s">
        <v>67</v>
      </c>
      <c r="D47" s="8">
        <v>138</v>
      </c>
      <c r="E47" s="2">
        <v>136</v>
      </c>
      <c r="F47" s="2"/>
      <c r="G47" s="2"/>
      <c r="H47" s="2">
        <v>126</v>
      </c>
      <c r="I47" s="2">
        <v>144</v>
      </c>
      <c r="J47" s="2"/>
      <c r="K47" s="2"/>
      <c r="L47" s="2"/>
      <c r="M47" s="2"/>
      <c r="N47" s="2">
        <v>131</v>
      </c>
      <c r="O47" s="2">
        <v>137</v>
      </c>
      <c r="P47" s="2">
        <v>134</v>
      </c>
      <c r="Q47" s="2">
        <v>124</v>
      </c>
      <c r="R47" s="2"/>
      <c r="S47" s="2"/>
      <c r="T47" s="2"/>
      <c r="U47" s="2"/>
      <c r="V47" s="2">
        <v>146</v>
      </c>
      <c r="W47" s="2">
        <v>159</v>
      </c>
      <c r="X47" s="2">
        <v>159</v>
      </c>
      <c r="Y47" s="2">
        <v>140</v>
      </c>
      <c r="Z47" s="2">
        <v>137</v>
      </c>
      <c r="AA47" s="2">
        <v>137</v>
      </c>
      <c r="AB47" s="2"/>
      <c r="AC47" s="2"/>
      <c r="AD47" s="2">
        <v>107</v>
      </c>
      <c r="AE47" s="2">
        <v>154</v>
      </c>
      <c r="AF47" s="2">
        <v>172</v>
      </c>
      <c r="AG47" s="2">
        <v>139</v>
      </c>
      <c r="AH47" s="12">
        <f>SUM(D47:AG47)</f>
        <v>2520</v>
      </c>
      <c r="AI47" s="15">
        <f>COUNT(D47:AG47)</f>
        <v>18</v>
      </c>
      <c r="AJ47" s="25">
        <f>AH47/AI47</f>
        <v>140</v>
      </c>
      <c r="AK47" s="30" t="str">
        <f t="shared" si="4"/>
        <v>0</v>
      </c>
    </row>
    <row r="48" spans="1:37" ht="12.75">
      <c r="A48" s="18">
        <f t="shared" si="3"/>
        <v>47</v>
      </c>
      <c r="B48" s="1" t="s">
        <v>87</v>
      </c>
      <c r="C48" s="3" t="s">
        <v>1</v>
      </c>
      <c r="D48" s="8">
        <v>151</v>
      </c>
      <c r="E48" s="2">
        <v>144</v>
      </c>
      <c r="F48" s="2">
        <v>109</v>
      </c>
      <c r="G48" s="2">
        <v>149</v>
      </c>
      <c r="H48" s="2"/>
      <c r="I48" s="2"/>
      <c r="J48" s="2"/>
      <c r="K48" s="2"/>
      <c r="L48" s="2">
        <v>180</v>
      </c>
      <c r="M48" s="2">
        <v>120</v>
      </c>
      <c r="N48" s="2">
        <v>105</v>
      </c>
      <c r="O48" s="2">
        <v>125</v>
      </c>
      <c r="P48" s="2">
        <v>131</v>
      </c>
      <c r="Q48" s="2">
        <v>151</v>
      </c>
      <c r="R48" s="2">
        <v>140</v>
      </c>
      <c r="S48" s="2">
        <v>157</v>
      </c>
      <c r="T48" s="2">
        <v>124</v>
      </c>
      <c r="U48" s="2">
        <v>151</v>
      </c>
      <c r="V48" s="2"/>
      <c r="W48" s="2"/>
      <c r="X48" s="2">
        <v>135</v>
      </c>
      <c r="Y48" s="2">
        <v>134</v>
      </c>
      <c r="Z48" s="2"/>
      <c r="AA48" s="2"/>
      <c r="AB48" s="2">
        <v>201</v>
      </c>
      <c r="AC48" s="2">
        <v>155</v>
      </c>
      <c r="AD48" s="2">
        <v>129</v>
      </c>
      <c r="AE48" s="2">
        <v>125</v>
      </c>
      <c r="AF48" s="2">
        <v>126</v>
      </c>
      <c r="AG48" s="2">
        <v>133</v>
      </c>
      <c r="AH48" s="12">
        <f>SUM(D48:AG48)</f>
        <v>3075</v>
      </c>
      <c r="AI48" s="15">
        <f>COUNT(D48:AG48)</f>
        <v>22</v>
      </c>
      <c r="AJ48" s="25">
        <f>AH48/AI48</f>
        <v>139.77272727272728</v>
      </c>
      <c r="AK48" s="30" t="str">
        <f t="shared" si="4"/>
        <v>1</v>
      </c>
    </row>
    <row r="49" spans="1:37" ht="12.75">
      <c r="A49" s="18">
        <f t="shared" si="3"/>
        <v>48</v>
      </c>
      <c r="B49" s="1" t="s">
        <v>91</v>
      </c>
      <c r="C49" s="3" t="s">
        <v>67</v>
      </c>
      <c r="D49" s="8">
        <v>162</v>
      </c>
      <c r="E49" s="2"/>
      <c r="F49" s="2"/>
      <c r="G49" s="2"/>
      <c r="H49" s="2">
        <v>139</v>
      </c>
      <c r="I49" s="2">
        <v>133</v>
      </c>
      <c r="J49" s="2">
        <v>152</v>
      </c>
      <c r="K49" s="2">
        <v>124</v>
      </c>
      <c r="L49" s="2">
        <v>129</v>
      </c>
      <c r="M49" s="2">
        <v>158</v>
      </c>
      <c r="N49" s="2">
        <v>128</v>
      </c>
      <c r="O49" s="2">
        <v>145</v>
      </c>
      <c r="P49" s="2"/>
      <c r="Q49" s="2"/>
      <c r="R49" s="2">
        <v>141</v>
      </c>
      <c r="S49" s="2">
        <v>127</v>
      </c>
      <c r="T49" s="2">
        <v>128</v>
      </c>
      <c r="U49" s="2">
        <v>107</v>
      </c>
      <c r="V49" s="2">
        <v>141</v>
      </c>
      <c r="W49" s="2">
        <v>127</v>
      </c>
      <c r="X49" s="2"/>
      <c r="Y49" s="2"/>
      <c r="Z49" s="2">
        <v>172</v>
      </c>
      <c r="AA49" s="2">
        <v>146</v>
      </c>
      <c r="AB49" s="2">
        <v>125</v>
      </c>
      <c r="AC49" s="2">
        <v>136</v>
      </c>
      <c r="AD49" s="2">
        <v>142</v>
      </c>
      <c r="AE49" s="2">
        <v>184</v>
      </c>
      <c r="AF49" s="2">
        <v>145</v>
      </c>
      <c r="AG49" s="2">
        <v>116</v>
      </c>
      <c r="AH49" s="12">
        <f>SUM(D49:AG49)</f>
        <v>3207</v>
      </c>
      <c r="AI49" s="15">
        <f>COUNT(D49:AG49)</f>
        <v>23</v>
      </c>
      <c r="AJ49" s="25">
        <f>AH49/AI49</f>
        <v>139.43478260869566</v>
      </c>
      <c r="AK49" s="30" t="str">
        <f t="shared" si="4"/>
        <v>1</v>
      </c>
    </row>
    <row r="50" spans="1:37" ht="12.75">
      <c r="A50" s="18">
        <f t="shared" si="3"/>
        <v>49</v>
      </c>
      <c r="B50" s="1" t="s">
        <v>110</v>
      </c>
      <c r="C50" s="3" t="s">
        <v>60</v>
      </c>
      <c r="D50" s="8"/>
      <c r="E50" s="2"/>
      <c r="F50" s="2"/>
      <c r="G50" s="2"/>
      <c r="H50" s="2"/>
      <c r="I50" s="2"/>
      <c r="J50" s="2">
        <v>117</v>
      </c>
      <c r="K50" s="2">
        <v>136</v>
      </c>
      <c r="L50" s="2"/>
      <c r="M50" s="2"/>
      <c r="N50" s="2"/>
      <c r="O50" s="2"/>
      <c r="P50" s="2"/>
      <c r="Q50" s="2"/>
      <c r="R50" s="2">
        <v>137</v>
      </c>
      <c r="S50" s="2">
        <v>166</v>
      </c>
      <c r="T50" s="2">
        <v>155</v>
      </c>
      <c r="U50" s="2">
        <v>158</v>
      </c>
      <c r="V50" s="2">
        <v>121</v>
      </c>
      <c r="W50" s="2"/>
      <c r="X50" s="2">
        <v>127</v>
      </c>
      <c r="Y50" s="2">
        <v>154</v>
      </c>
      <c r="Z50" s="2"/>
      <c r="AA50" s="2"/>
      <c r="AB50" s="2"/>
      <c r="AC50" s="2"/>
      <c r="AD50" s="2">
        <v>147</v>
      </c>
      <c r="AE50" s="2">
        <v>141</v>
      </c>
      <c r="AF50" s="2">
        <v>106</v>
      </c>
      <c r="AG50" s="2">
        <v>146</v>
      </c>
      <c r="AH50" s="12">
        <f>SUM(D50:AG50)</f>
        <v>1811</v>
      </c>
      <c r="AI50" s="15">
        <f>COUNT(D50:AG50)</f>
        <v>13</v>
      </c>
      <c r="AJ50" s="25">
        <f>AH50/AI50</f>
        <v>139.30769230769232</v>
      </c>
      <c r="AK50" s="30" t="str">
        <f t="shared" si="4"/>
        <v>0</v>
      </c>
    </row>
    <row r="51" spans="1:37" ht="12.75">
      <c r="A51" s="18">
        <f t="shared" si="3"/>
        <v>50</v>
      </c>
      <c r="B51" s="1" t="s">
        <v>96</v>
      </c>
      <c r="C51" s="3" t="s">
        <v>23</v>
      </c>
      <c r="D51" s="8"/>
      <c r="E51" s="2"/>
      <c r="F51" s="2">
        <v>128</v>
      </c>
      <c r="G51" s="2">
        <v>114</v>
      </c>
      <c r="H51" s="2"/>
      <c r="I51" s="2"/>
      <c r="J51" s="2"/>
      <c r="K51" s="2"/>
      <c r="L51" s="2">
        <v>167</v>
      </c>
      <c r="M51" s="2">
        <v>158</v>
      </c>
      <c r="N51" s="2">
        <v>134</v>
      </c>
      <c r="O51" s="2">
        <v>142</v>
      </c>
      <c r="P51" s="2">
        <v>141</v>
      </c>
      <c r="Q51" s="2">
        <v>139</v>
      </c>
      <c r="R51" s="2"/>
      <c r="S51" s="2"/>
      <c r="T51" s="2"/>
      <c r="U51" s="2"/>
      <c r="V51" s="2"/>
      <c r="W51" s="2"/>
      <c r="X51" s="2">
        <v>133</v>
      </c>
      <c r="Y51" s="2">
        <v>137</v>
      </c>
      <c r="Z51" s="2"/>
      <c r="AA51" s="2"/>
      <c r="AB51" s="2"/>
      <c r="AC51" s="2"/>
      <c r="AD51" s="2"/>
      <c r="AE51" s="2"/>
      <c r="AF51" s="2"/>
      <c r="AG51" s="2"/>
      <c r="AH51" s="12">
        <f>SUM(D51:AG51)</f>
        <v>1393</v>
      </c>
      <c r="AI51" s="15">
        <f>COUNT(D51:AG51)</f>
        <v>10</v>
      </c>
      <c r="AJ51" s="25">
        <f>AH51/AI51</f>
        <v>139.3</v>
      </c>
      <c r="AK51" s="30" t="str">
        <f t="shared" si="4"/>
        <v>0</v>
      </c>
    </row>
    <row r="52" spans="1:37" ht="12.75">
      <c r="A52" s="18">
        <f t="shared" si="3"/>
        <v>51</v>
      </c>
      <c r="B52" s="1" t="s">
        <v>133</v>
      </c>
      <c r="C52" s="3" t="s">
        <v>1</v>
      </c>
      <c r="D52" s="8"/>
      <c r="E52" s="2"/>
      <c r="F52" s="8"/>
      <c r="G52" s="2"/>
      <c r="H52" s="2"/>
      <c r="I52" s="2"/>
      <c r="J52" s="2">
        <v>118</v>
      </c>
      <c r="K52" s="2">
        <v>116</v>
      </c>
      <c r="L52" s="2">
        <v>144</v>
      </c>
      <c r="M52" s="2">
        <v>135</v>
      </c>
      <c r="N52" s="2">
        <v>136</v>
      </c>
      <c r="O52" s="2">
        <v>130</v>
      </c>
      <c r="P52" s="2">
        <v>130</v>
      </c>
      <c r="Q52" s="2">
        <v>171</v>
      </c>
      <c r="R52" s="2">
        <v>135</v>
      </c>
      <c r="S52" s="2">
        <v>130</v>
      </c>
      <c r="T52" s="2">
        <v>114</v>
      </c>
      <c r="U52" s="2">
        <v>129</v>
      </c>
      <c r="V52" s="2"/>
      <c r="W52" s="2"/>
      <c r="X52" s="2">
        <v>154</v>
      </c>
      <c r="Y52" s="2">
        <v>151</v>
      </c>
      <c r="Z52" s="2">
        <v>147</v>
      </c>
      <c r="AA52" s="2">
        <v>212</v>
      </c>
      <c r="AB52" s="2"/>
      <c r="AC52" s="2"/>
      <c r="AD52" s="2">
        <v>136</v>
      </c>
      <c r="AE52" s="2">
        <v>134</v>
      </c>
      <c r="AF52" s="2">
        <v>116</v>
      </c>
      <c r="AG52" s="2">
        <v>128</v>
      </c>
      <c r="AH52" s="12">
        <f>SUM(D52:AG52)</f>
        <v>2766</v>
      </c>
      <c r="AI52" s="15">
        <f>COUNT(D52:AG52)</f>
        <v>20</v>
      </c>
      <c r="AJ52" s="25">
        <f>AH52/AI52</f>
        <v>138.3</v>
      </c>
      <c r="AK52" s="30" t="str">
        <f t="shared" si="4"/>
        <v>1</v>
      </c>
    </row>
    <row r="53" spans="1:37" ht="12.75">
      <c r="A53" s="18">
        <f t="shared" si="3"/>
        <v>52</v>
      </c>
      <c r="B53" s="1" t="s">
        <v>28</v>
      </c>
      <c r="C53" s="3" t="s">
        <v>123</v>
      </c>
      <c r="D53" s="8">
        <v>137</v>
      </c>
      <c r="E53" s="2">
        <v>157</v>
      </c>
      <c r="F53" s="2"/>
      <c r="G53" s="2"/>
      <c r="H53" s="2">
        <v>136</v>
      </c>
      <c r="I53" s="2">
        <v>132</v>
      </c>
      <c r="J53" s="2"/>
      <c r="K53" s="2"/>
      <c r="L53" s="2">
        <v>114</v>
      </c>
      <c r="M53" s="2">
        <v>116</v>
      </c>
      <c r="N53" s="2"/>
      <c r="O53" s="2"/>
      <c r="P53" s="2">
        <v>160</v>
      </c>
      <c r="Q53" s="2">
        <v>148</v>
      </c>
      <c r="R53" s="2"/>
      <c r="S53" s="2">
        <v>118</v>
      </c>
      <c r="T53" s="2">
        <v>118</v>
      </c>
      <c r="U53" s="2">
        <v>117</v>
      </c>
      <c r="V53" s="2">
        <v>146</v>
      </c>
      <c r="W53" s="2">
        <v>154</v>
      </c>
      <c r="X53" s="2"/>
      <c r="Y53" s="2"/>
      <c r="Z53" s="2">
        <v>166</v>
      </c>
      <c r="AA53" s="2">
        <v>132</v>
      </c>
      <c r="AB53" s="2"/>
      <c r="AC53" s="2"/>
      <c r="AD53" s="2"/>
      <c r="AE53" s="2"/>
      <c r="AF53" s="2">
        <v>141</v>
      </c>
      <c r="AG53" s="2">
        <v>147</v>
      </c>
      <c r="AH53" s="12">
        <f>SUM(D53:AG53)</f>
        <v>2339</v>
      </c>
      <c r="AI53" s="15">
        <f>COUNT(D53:AG53)</f>
        <v>17</v>
      </c>
      <c r="AJ53" s="25">
        <f>AH53/AI53</f>
        <v>137.58823529411765</v>
      </c>
      <c r="AK53" s="30" t="str">
        <f t="shared" si="4"/>
        <v>0</v>
      </c>
    </row>
    <row r="54" spans="1:37" ht="12.75">
      <c r="A54" s="18">
        <f t="shared" si="3"/>
        <v>53</v>
      </c>
      <c r="B54" s="1" t="s">
        <v>30</v>
      </c>
      <c r="C54" s="3" t="s">
        <v>106</v>
      </c>
      <c r="D54" s="8">
        <v>137</v>
      </c>
      <c r="E54" s="2">
        <v>102</v>
      </c>
      <c r="F54" s="2"/>
      <c r="G54" s="2"/>
      <c r="H54" s="2">
        <v>154</v>
      </c>
      <c r="I54" s="2">
        <v>130</v>
      </c>
      <c r="J54" s="2">
        <v>121</v>
      </c>
      <c r="K54" s="2">
        <v>131</v>
      </c>
      <c r="L54" s="2">
        <v>128</v>
      </c>
      <c r="M54" s="2">
        <v>120</v>
      </c>
      <c r="N54" s="2"/>
      <c r="O54" s="2"/>
      <c r="P54" s="2">
        <v>138</v>
      </c>
      <c r="Q54" s="2">
        <v>134</v>
      </c>
      <c r="R54" s="2">
        <v>133</v>
      </c>
      <c r="S54" s="2">
        <v>158</v>
      </c>
      <c r="T54" s="2">
        <v>136</v>
      </c>
      <c r="U54" s="2">
        <v>137</v>
      </c>
      <c r="V54" s="2">
        <v>163</v>
      </c>
      <c r="W54" s="2">
        <v>148</v>
      </c>
      <c r="X54" s="2"/>
      <c r="Y54" s="2"/>
      <c r="Z54" s="2">
        <v>154</v>
      </c>
      <c r="AA54" s="2">
        <v>145</v>
      </c>
      <c r="AB54" s="2">
        <v>117</v>
      </c>
      <c r="AC54" s="2">
        <v>180</v>
      </c>
      <c r="AD54" s="2">
        <v>119</v>
      </c>
      <c r="AE54" s="2">
        <v>133</v>
      </c>
      <c r="AF54" s="2">
        <v>135</v>
      </c>
      <c r="AG54" s="2">
        <v>142</v>
      </c>
      <c r="AH54" s="12">
        <f>SUM(D54:AG54)</f>
        <v>3295</v>
      </c>
      <c r="AI54" s="15">
        <f>COUNT(D54:AG54)</f>
        <v>24</v>
      </c>
      <c r="AJ54" s="25">
        <f>AH54/AI54</f>
        <v>137.29166666666666</v>
      </c>
      <c r="AK54" s="30" t="str">
        <f t="shared" si="4"/>
        <v>1</v>
      </c>
    </row>
    <row r="55" spans="1:37" ht="12.75">
      <c r="A55" s="18">
        <f t="shared" si="3"/>
        <v>54</v>
      </c>
      <c r="B55" s="1" t="s">
        <v>88</v>
      </c>
      <c r="C55" s="3" t="s">
        <v>20</v>
      </c>
      <c r="D55" s="8"/>
      <c r="E55" s="2"/>
      <c r="F55" s="8">
        <v>118</v>
      </c>
      <c r="G55" s="2">
        <v>111</v>
      </c>
      <c r="H55" s="2">
        <v>105</v>
      </c>
      <c r="I55" s="2">
        <v>125</v>
      </c>
      <c r="J55" s="2"/>
      <c r="K55" s="2">
        <v>120</v>
      </c>
      <c r="L55" s="2"/>
      <c r="M55" s="2">
        <v>210</v>
      </c>
      <c r="N55" s="2">
        <v>140</v>
      </c>
      <c r="O55" s="2">
        <v>127</v>
      </c>
      <c r="P55" s="2"/>
      <c r="Q55" s="2">
        <v>125</v>
      </c>
      <c r="R55" s="2">
        <v>128</v>
      </c>
      <c r="S55" s="2">
        <v>142</v>
      </c>
      <c r="T55" s="2"/>
      <c r="U55" s="2">
        <v>155</v>
      </c>
      <c r="V55" s="2">
        <v>131</v>
      </c>
      <c r="W55" s="2">
        <v>170</v>
      </c>
      <c r="X55" s="2">
        <v>157</v>
      </c>
      <c r="Y55" s="2">
        <v>119</v>
      </c>
      <c r="Z55" s="2"/>
      <c r="AA55" s="2">
        <v>131</v>
      </c>
      <c r="AB55" s="2"/>
      <c r="AC55" s="2">
        <v>140</v>
      </c>
      <c r="AD55" s="2">
        <v>156</v>
      </c>
      <c r="AE55" s="2">
        <v>150</v>
      </c>
      <c r="AF55" s="2">
        <v>125</v>
      </c>
      <c r="AG55" s="2">
        <v>129</v>
      </c>
      <c r="AH55" s="12">
        <f>SUM(D55:AG55)</f>
        <v>3014</v>
      </c>
      <c r="AI55" s="15">
        <f>COUNT(D55:AG55)</f>
        <v>22</v>
      </c>
      <c r="AJ55" s="25">
        <f>AH55/AI55</f>
        <v>137</v>
      </c>
      <c r="AK55" s="30" t="str">
        <f t="shared" si="4"/>
        <v>1</v>
      </c>
    </row>
    <row r="56" spans="1:37" ht="12.75">
      <c r="A56" s="18">
        <f t="shared" si="3"/>
        <v>55</v>
      </c>
      <c r="B56" s="1" t="s">
        <v>115</v>
      </c>
      <c r="C56" s="3" t="s">
        <v>22</v>
      </c>
      <c r="D56" s="8">
        <v>112</v>
      </c>
      <c r="E56" s="2">
        <v>175</v>
      </c>
      <c r="F56" s="2">
        <v>188</v>
      </c>
      <c r="G56" s="2">
        <v>150</v>
      </c>
      <c r="H56" s="2">
        <v>115</v>
      </c>
      <c r="I56" s="2">
        <v>129</v>
      </c>
      <c r="J56" s="2">
        <v>92</v>
      </c>
      <c r="K56" s="2">
        <v>101</v>
      </c>
      <c r="L56" s="2">
        <v>180</v>
      </c>
      <c r="M56" s="2">
        <v>128</v>
      </c>
      <c r="N56" s="2"/>
      <c r="O56" s="2"/>
      <c r="P56" s="2">
        <v>103</v>
      </c>
      <c r="Q56" s="2">
        <v>149</v>
      </c>
      <c r="R56" s="2">
        <v>130</v>
      </c>
      <c r="S56" s="2">
        <v>103</v>
      </c>
      <c r="T56" s="2">
        <v>101</v>
      </c>
      <c r="U56" s="2">
        <v>93</v>
      </c>
      <c r="V56" s="2">
        <v>144</v>
      </c>
      <c r="W56" s="2">
        <v>190</v>
      </c>
      <c r="X56" s="2">
        <v>112</v>
      </c>
      <c r="Y56" s="2">
        <v>99</v>
      </c>
      <c r="Z56" s="2">
        <v>156</v>
      </c>
      <c r="AA56" s="2">
        <v>132</v>
      </c>
      <c r="AB56" s="2">
        <v>183</v>
      </c>
      <c r="AC56" s="2">
        <v>152</v>
      </c>
      <c r="AD56" s="2">
        <v>137</v>
      </c>
      <c r="AE56" s="2">
        <v>166</v>
      </c>
      <c r="AF56" s="2">
        <v>155</v>
      </c>
      <c r="AG56" s="2">
        <v>155</v>
      </c>
      <c r="AH56" s="12">
        <f>SUM(D56:AG56)</f>
        <v>3830</v>
      </c>
      <c r="AI56" s="15">
        <f>COUNT(D56:AG56)</f>
        <v>28</v>
      </c>
      <c r="AJ56" s="25">
        <f>AH56/AI56</f>
        <v>136.78571428571428</v>
      </c>
      <c r="AK56" s="30" t="str">
        <f t="shared" si="4"/>
        <v>1</v>
      </c>
    </row>
    <row r="57" spans="1:37" ht="12.75">
      <c r="A57" s="18">
        <f t="shared" si="3"/>
        <v>56</v>
      </c>
      <c r="B57" s="1" t="s">
        <v>135</v>
      </c>
      <c r="C57" s="3" t="s">
        <v>123</v>
      </c>
      <c r="D57" s="8">
        <v>144</v>
      </c>
      <c r="E57" s="2">
        <v>105</v>
      </c>
      <c r="F57" s="2"/>
      <c r="G57" s="2"/>
      <c r="H57" s="2"/>
      <c r="I57" s="2">
        <v>125</v>
      </c>
      <c r="J57" s="2"/>
      <c r="K57" s="2"/>
      <c r="L57" s="2">
        <v>154</v>
      </c>
      <c r="M57" s="2">
        <v>130</v>
      </c>
      <c r="N57" s="2"/>
      <c r="O57" s="2"/>
      <c r="P57" s="2"/>
      <c r="Q57" s="2"/>
      <c r="R57" s="2">
        <v>162</v>
      </c>
      <c r="S57" s="2">
        <v>128</v>
      </c>
      <c r="T57" s="2"/>
      <c r="U57" s="2"/>
      <c r="V57" s="2">
        <v>146</v>
      </c>
      <c r="W57" s="2">
        <v>133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12">
        <f>SUM(D57:AG57)</f>
        <v>1227</v>
      </c>
      <c r="AI57" s="15">
        <f>COUNT(D57:AG57)</f>
        <v>9</v>
      </c>
      <c r="AJ57" s="25">
        <f>AH57/AI57</f>
        <v>136.33333333333334</v>
      </c>
      <c r="AK57" s="30" t="str">
        <f t="shared" si="4"/>
        <v>0</v>
      </c>
    </row>
    <row r="58" spans="1:37" ht="12.75">
      <c r="A58" s="18">
        <f t="shared" si="3"/>
        <v>57</v>
      </c>
      <c r="B58" s="26" t="s">
        <v>97</v>
      </c>
      <c r="C58" s="3" t="s">
        <v>126</v>
      </c>
      <c r="D58" s="8">
        <v>161</v>
      </c>
      <c r="E58" s="2">
        <v>119</v>
      </c>
      <c r="F58" s="2">
        <v>144</v>
      </c>
      <c r="G58" s="2">
        <v>184</v>
      </c>
      <c r="H58" s="2">
        <v>143</v>
      </c>
      <c r="I58" s="2">
        <v>147</v>
      </c>
      <c r="J58" s="2"/>
      <c r="K58" s="2"/>
      <c r="L58" s="2">
        <v>163</v>
      </c>
      <c r="M58" s="2">
        <v>109</v>
      </c>
      <c r="N58" s="2">
        <v>129</v>
      </c>
      <c r="O58" s="2">
        <v>111</v>
      </c>
      <c r="P58" s="2">
        <v>119</v>
      </c>
      <c r="Q58" s="2">
        <v>127</v>
      </c>
      <c r="R58" s="2">
        <v>113</v>
      </c>
      <c r="S58" s="2">
        <v>123</v>
      </c>
      <c r="T58" s="2">
        <v>151</v>
      </c>
      <c r="U58" s="2">
        <v>148</v>
      </c>
      <c r="V58" s="2">
        <v>160</v>
      </c>
      <c r="W58" s="2">
        <v>105</v>
      </c>
      <c r="X58" s="2">
        <v>131</v>
      </c>
      <c r="Y58" s="2">
        <v>111</v>
      </c>
      <c r="Z58" s="2">
        <v>145</v>
      </c>
      <c r="AA58" s="2">
        <v>148</v>
      </c>
      <c r="AB58" s="2"/>
      <c r="AC58" s="2"/>
      <c r="AD58" s="2">
        <v>128</v>
      </c>
      <c r="AE58" s="2">
        <v>119</v>
      </c>
      <c r="AF58" s="2">
        <v>165</v>
      </c>
      <c r="AG58" s="2">
        <v>139</v>
      </c>
      <c r="AH58" s="12">
        <f>SUM(D58:AG58)</f>
        <v>3542</v>
      </c>
      <c r="AI58" s="15">
        <f>COUNT(D58:AG58)</f>
        <v>26</v>
      </c>
      <c r="AJ58" s="25">
        <f>AH58/AI58</f>
        <v>136.23076923076923</v>
      </c>
      <c r="AK58" s="30" t="str">
        <f t="shared" si="4"/>
        <v>1</v>
      </c>
    </row>
    <row r="59" spans="1:37" ht="12.75">
      <c r="A59" s="18">
        <f t="shared" si="3"/>
        <v>58</v>
      </c>
      <c r="B59" s="1" t="s">
        <v>93</v>
      </c>
      <c r="C59" s="3" t="s">
        <v>20</v>
      </c>
      <c r="D59" s="8"/>
      <c r="E59" s="2"/>
      <c r="F59" s="2">
        <v>134</v>
      </c>
      <c r="G59" s="2">
        <v>126</v>
      </c>
      <c r="H59" s="2">
        <v>136</v>
      </c>
      <c r="I59" s="2">
        <v>125</v>
      </c>
      <c r="J59" s="2"/>
      <c r="K59" s="2"/>
      <c r="L59" s="2">
        <v>141</v>
      </c>
      <c r="M59" s="2"/>
      <c r="N59" s="2">
        <v>107</v>
      </c>
      <c r="O59" s="2">
        <v>173</v>
      </c>
      <c r="P59" s="2">
        <v>140</v>
      </c>
      <c r="Q59" s="2"/>
      <c r="R59" s="2">
        <v>142</v>
      </c>
      <c r="S59" s="2">
        <v>117</v>
      </c>
      <c r="T59" s="2"/>
      <c r="U59" s="2">
        <v>149</v>
      </c>
      <c r="V59" s="2">
        <v>130</v>
      </c>
      <c r="W59" s="2"/>
      <c r="X59" s="2">
        <v>137</v>
      </c>
      <c r="Y59" s="2">
        <v>129</v>
      </c>
      <c r="Z59" s="2">
        <v>161</v>
      </c>
      <c r="AA59" s="2">
        <v>151</v>
      </c>
      <c r="AB59" s="2">
        <v>122</v>
      </c>
      <c r="AC59" s="2">
        <v>111</v>
      </c>
      <c r="AD59" s="2"/>
      <c r="AE59" s="2"/>
      <c r="AF59" s="2">
        <v>143</v>
      </c>
      <c r="AG59" s="2">
        <v>143</v>
      </c>
      <c r="AH59" s="12">
        <f>SUM(D59:AG59)</f>
        <v>2717</v>
      </c>
      <c r="AI59" s="15">
        <f>COUNT(D59:AG59)</f>
        <v>20</v>
      </c>
      <c r="AJ59" s="25">
        <f>AH59/AI59</f>
        <v>135.85</v>
      </c>
      <c r="AK59" s="30" t="str">
        <f t="shared" si="4"/>
        <v>1</v>
      </c>
    </row>
    <row r="60" spans="1:37" ht="12.75">
      <c r="A60" s="18">
        <f t="shared" si="3"/>
        <v>59</v>
      </c>
      <c r="B60" s="1" t="s">
        <v>118</v>
      </c>
      <c r="C60" s="3" t="s">
        <v>23</v>
      </c>
      <c r="D60" s="8">
        <v>96</v>
      </c>
      <c r="E60" s="2">
        <v>173</v>
      </c>
      <c r="F60" s="2"/>
      <c r="G60" s="2"/>
      <c r="H60" s="2"/>
      <c r="I60" s="2"/>
      <c r="J60" s="2">
        <v>90</v>
      </c>
      <c r="K60" s="2">
        <v>156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>
        <v>154</v>
      </c>
      <c r="AA60" s="2">
        <v>149</v>
      </c>
      <c r="AB60" s="2">
        <v>127</v>
      </c>
      <c r="AC60" s="2">
        <v>134</v>
      </c>
      <c r="AD60" s="2"/>
      <c r="AE60" s="2"/>
      <c r="AF60" s="2"/>
      <c r="AG60" s="2"/>
      <c r="AH60" s="12">
        <f>SUM(D60:AG60)</f>
        <v>1079</v>
      </c>
      <c r="AI60" s="15">
        <f>COUNT(D60:AG60)</f>
        <v>8</v>
      </c>
      <c r="AJ60" s="25">
        <f>AH60/AI60</f>
        <v>134.875</v>
      </c>
      <c r="AK60" s="30" t="str">
        <f t="shared" si="4"/>
        <v>0</v>
      </c>
    </row>
    <row r="61" spans="1:37" ht="12.75">
      <c r="A61" s="18">
        <f t="shared" si="3"/>
        <v>60</v>
      </c>
      <c r="B61" s="1" t="s">
        <v>64</v>
      </c>
      <c r="C61" s="3" t="s">
        <v>106</v>
      </c>
      <c r="D61" s="8">
        <v>122</v>
      </c>
      <c r="E61" s="2">
        <v>123</v>
      </c>
      <c r="F61" s="2"/>
      <c r="G61" s="2"/>
      <c r="H61" s="2"/>
      <c r="I61" s="2"/>
      <c r="J61" s="2"/>
      <c r="K61" s="2"/>
      <c r="L61" s="2">
        <v>107</v>
      </c>
      <c r="M61" s="2">
        <v>191</v>
      </c>
      <c r="N61" s="2">
        <v>119</v>
      </c>
      <c r="O61" s="2">
        <v>136</v>
      </c>
      <c r="P61" s="2">
        <v>124</v>
      </c>
      <c r="Q61" s="2">
        <v>147</v>
      </c>
      <c r="R61" s="2">
        <v>117</v>
      </c>
      <c r="S61" s="2"/>
      <c r="T61" s="2"/>
      <c r="U61" s="2"/>
      <c r="V61" s="2">
        <v>137</v>
      </c>
      <c r="W61" s="2">
        <v>114</v>
      </c>
      <c r="X61" s="2"/>
      <c r="Y61" s="2"/>
      <c r="Z61" s="2">
        <v>177</v>
      </c>
      <c r="AA61" s="2">
        <v>130</v>
      </c>
      <c r="AB61" s="2">
        <v>157</v>
      </c>
      <c r="AC61" s="2">
        <v>136</v>
      </c>
      <c r="AD61" s="2"/>
      <c r="AE61" s="2"/>
      <c r="AF61" s="2">
        <v>127</v>
      </c>
      <c r="AG61" s="2">
        <v>128</v>
      </c>
      <c r="AH61" s="12">
        <f>SUM(D61:AG61)</f>
        <v>2292</v>
      </c>
      <c r="AI61" s="15">
        <f>COUNT(D61:AG61)</f>
        <v>17</v>
      </c>
      <c r="AJ61" s="25">
        <f>AH61/AI61</f>
        <v>134.8235294117647</v>
      </c>
      <c r="AK61" s="30" t="str">
        <f t="shared" si="4"/>
        <v>0</v>
      </c>
    </row>
    <row r="62" spans="1:37" ht="12.75">
      <c r="A62" s="18">
        <f t="shared" si="3"/>
        <v>61</v>
      </c>
      <c r="B62" s="1" t="s">
        <v>29</v>
      </c>
      <c r="C62" s="3" t="s">
        <v>23</v>
      </c>
      <c r="D62" s="8"/>
      <c r="E62" s="2"/>
      <c r="F62" s="2">
        <v>140</v>
      </c>
      <c r="G62" s="2">
        <v>134</v>
      </c>
      <c r="H62" s="2">
        <v>118</v>
      </c>
      <c r="I62" s="2">
        <v>124</v>
      </c>
      <c r="J62" s="2"/>
      <c r="K62" s="2"/>
      <c r="L62" s="2">
        <v>104</v>
      </c>
      <c r="M62" s="2">
        <v>142</v>
      </c>
      <c r="N62" s="2">
        <v>112</v>
      </c>
      <c r="O62" s="2">
        <v>141</v>
      </c>
      <c r="P62" s="2">
        <v>107</v>
      </c>
      <c r="Q62" s="2">
        <v>140</v>
      </c>
      <c r="R62" s="2"/>
      <c r="S62" s="2"/>
      <c r="T62" s="2"/>
      <c r="U62" s="2"/>
      <c r="V62" s="2">
        <v>157</v>
      </c>
      <c r="W62" s="2">
        <v>140</v>
      </c>
      <c r="X62" s="2">
        <v>180</v>
      </c>
      <c r="Y62" s="2">
        <v>133</v>
      </c>
      <c r="Z62" s="2">
        <v>146</v>
      </c>
      <c r="AA62" s="2">
        <v>133</v>
      </c>
      <c r="AB62" s="2"/>
      <c r="AC62" s="2"/>
      <c r="AD62" s="2">
        <v>134</v>
      </c>
      <c r="AE62" s="2">
        <v>118</v>
      </c>
      <c r="AF62" s="2">
        <v>148</v>
      </c>
      <c r="AG62" s="2">
        <v>138</v>
      </c>
      <c r="AH62" s="12">
        <f>SUM(D62:AG62)</f>
        <v>2689</v>
      </c>
      <c r="AI62" s="15">
        <f>COUNT(D62:AG62)</f>
        <v>20</v>
      </c>
      <c r="AJ62" s="25">
        <f>AH62/AI62</f>
        <v>134.45</v>
      </c>
      <c r="AK62" s="30" t="str">
        <f t="shared" si="4"/>
        <v>1</v>
      </c>
    </row>
    <row r="63" spans="1:37" ht="12.75">
      <c r="A63" s="18">
        <f t="shared" si="3"/>
        <v>62</v>
      </c>
      <c r="B63" s="1" t="s">
        <v>114</v>
      </c>
      <c r="C63" s="3" t="s">
        <v>67</v>
      </c>
      <c r="D63" s="8"/>
      <c r="E63" s="2"/>
      <c r="F63" s="2"/>
      <c r="G63" s="2"/>
      <c r="H63" s="2"/>
      <c r="I63" s="2"/>
      <c r="J63" s="2">
        <v>149</v>
      </c>
      <c r="K63" s="2">
        <v>130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>
        <v>126</v>
      </c>
      <c r="Y63" s="2">
        <v>132</v>
      </c>
      <c r="Z63" s="2"/>
      <c r="AA63" s="2"/>
      <c r="AB63" s="2"/>
      <c r="AC63" s="2"/>
      <c r="AD63" s="2"/>
      <c r="AE63" s="2"/>
      <c r="AF63" s="2"/>
      <c r="AG63" s="2"/>
      <c r="AH63" s="24">
        <f>SUM(D63:AG63)</f>
        <v>537</v>
      </c>
      <c r="AI63" s="15">
        <f>COUNT(D63:AG63)</f>
        <v>4</v>
      </c>
      <c r="AJ63" s="25">
        <f>AH63/AI63</f>
        <v>134.25</v>
      </c>
      <c r="AK63" s="30" t="str">
        <f t="shared" si="4"/>
        <v>0</v>
      </c>
    </row>
    <row r="64" spans="1:37" ht="12.75">
      <c r="A64" s="18">
        <f t="shared" si="3"/>
        <v>63</v>
      </c>
      <c r="B64" s="1" t="s">
        <v>61</v>
      </c>
      <c r="C64" s="3" t="s">
        <v>106</v>
      </c>
      <c r="D64" s="8">
        <v>143</v>
      </c>
      <c r="E64" s="2">
        <v>120</v>
      </c>
      <c r="F64" s="2">
        <v>138</v>
      </c>
      <c r="G64" s="2">
        <v>127</v>
      </c>
      <c r="H64" s="2">
        <v>143</v>
      </c>
      <c r="I64" s="2">
        <v>115</v>
      </c>
      <c r="J64" s="2"/>
      <c r="K64" s="2"/>
      <c r="L64" s="2">
        <v>153</v>
      </c>
      <c r="M64" s="2">
        <v>152</v>
      </c>
      <c r="N64" s="2">
        <v>140</v>
      </c>
      <c r="O64" s="2">
        <v>134</v>
      </c>
      <c r="P64" s="2">
        <v>132</v>
      </c>
      <c r="Q64" s="2">
        <v>109</v>
      </c>
      <c r="R64" s="2"/>
      <c r="S64" s="2">
        <v>121</v>
      </c>
      <c r="T64" s="2"/>
      <c r="U64" s="2"/>
      <c r="V64" s="2">
        <v>144</v>
      </c>
      <c r="W64" s="2">
        <v>116</v>
      </c>
      <c r="X64" s="2"/>
      <c r="Y64" s="2"/>
      <c r="Z64" s="2">
        <v>133</v>
      </c>
      <c r="AA64" s="2">
        <v>146</v>
      </c>
      <c r="AB64" s="2"/>
      <c r="AC64" s="2"/>
      <c r="AD64" s="2">
        <v>155</v>
      </c>
      <c r="AE64" s="2">
        <v>117</v>
      </c>
      <c r="AF64" s="2"/>
      <c r="AG64" s="2"/>
      <c r="AH64" s="12">
        <f>SUM(D64:AG64)</f>
        <v>2538</v>
      </c>
      <c r="AI64" s="15">
        <f>COUNT(D64:AG64)</f>
        <v>19</v>
      </c>
      <c r="AJ64" s="25">
        <f>AH64/AI64</f>
        <v>133.57894736842104</v>
      </c>
      <c r="AK64" s="30" t="str">
        <f aca="true" t="shared" si="5" ref="AK64:AK100">IF(AI64&lt;19,"0","1")</f>
        <v>1</v>
      </c>
    </row>
    <row r="65" spans="1:36" ht="12.75">
      <c r="A65" s="18">
        <f t="shared" si="3"/>
        <v>64</v>
      </c>
      <c r="B65" s="1" t="s">
        <v>101</v>
      </c>
      <c r="C65" s="3" t="s">
        <v>67</v>
      </c>
      <c r="D65" s="8">
        <v>110</v>
      </c>
      <c r="E65" s="2">
        <v>106</v>
      </c>
      <c r="F65" s="2"/>
      <c r="G65" s="2"/>
      <c r="H65" s="2">
        <v>138</v>
      </c>
      <c r="I65" s="2">
        <v>156</v>
      </c>
      <c r="J65" s="2">
        <v>129</v>
      </c>
      <c r="K65" s="2">
        <v>152</v>
      </c>
      <c r="L65" s="2">
        <v>130</v>
      </c>
      <c r="M65" s="2">
        <v>121</v>
      </c>
      <c r="N65" s="2"/>
      <c r="O65" s="2"/>
      <c r="P65" s="2">
        <v>125</v>
      </c>
      <c r="Q65" s="2">
        <v>121</v>
      </c>
      <c r="R65" s="2">
        <v>144</v>
      </c>
      <c r="S65" s="2">
        <v>130</v>
      </c>
      <c r="T65" s="2">
        <v>135</v>
      </c>
      <c r="U65" s="2">
        <v>157</v>
      </c>
      <c r="V65" s="2">
        <v>117</v>
      </c>
      <c r="W65" s="2">
        <v>148</v>
      </c>
      <c r="X65" s="2">
        <v>165</v>
      </c>
      <c r="Y65" s="2">
        <v>145</v>
      </c>
      <c r="Z65" s="2">
        <v>122</v>
      </c>
      <c r="AA65" s="2">
        <v>136</v>
      </c>
      <c r="AB65" s="2">
        <v>151</v>
      </c>
      <c r="AC65" s="2">
        <v>128</v>
      </c>
      <c r="AD65" s="2">
        <v>158</v>
      </c>
      <c r="AE65" s="2">
        <v>122</v>
      </c>
      <c r="AF65" s="2">
        <v>95</v>
      </c>
      <c r="AG65" s="2">
        <v>129</v>
      </c>
      <c r="AH65" s="12">
        <f>SUM(D65:AG65)</f>
        <v>3470</v>
      </c>
      <c r="AI65" s="15">
        <f>COUNT(D65:AG65)</f>
        <v>26</v>
      </c>
      <c r="AJ65" s="25">
        <f>AH65/AI65</f>
        <v>133.46153846153845</v>
      </c>
    </row>
    <row r="66" spans="1:37" ht="12.75">
      <c r="A66" s="18">
        <f aca="true" t="shared" si="6" ref="A66:A97">A65+1</f>
        <v>65</v>
      </c>
      <c r="B66" s="1" t="s">
        <v>52</v>
      </c>
      <c r="C66" s="3" t="s">
        <v>24</v>
      </c>
      <c r="D66" s="8"/>
      <c r="E66" s="2">
        <v>152</v>
      </c>
      <c r="F66" s="2">
        <v>102</v>
      </c>
      <c r="G66" s="2"/>
      <c r="H66" s="2">
        <v>135</v>
      </c>
      <c r="I66" s="2">
        <v>128</v>
      </c>
      <c r="J66" s="2"/>
      <c r="K66" s="2"/>
      <c r="L66" s="2">
        <v>148</v>
      </c>
      <c r="M66" s="2">
        <v>126</v>
      </c>
      <c r="N66" s="2">
        <v>108</v>
      </c>
      <c r="O66" s="2">
        <v>113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153</v>
      </c>
      <c r="AA66" s="2">
        <v>148</v>
      </c>
      <c r="AB66" s="2"/>
      <c r="AC66" s="2"/>
      <c r="AD66" s="2"/>
      <c r="AE66" s="2"/>
      <c r="AF66" s="2">
        <v>150</v>
      </c>
      <c r="AG66" s="2">
        <v>138</v>
      </c>
      <c r="AH66" s="12">
        <f>SUM(D66:AG66)</f>
        <v>1601</v>
      </c>
      <c r="AI66" s="15">
        <f>COUNT(D66:AG66)</f>
        <v>12</v>
      </c>
      <c r="AJ66" s="25">
        <f>AH66/AI66</f>
        <v>133.41666666666666</v>
      </c>
      <c r="AK66" s="30" t="str">
        <f t="shared" si="5"/>
        <v>0</v>
      </c>
    </row>
    <row r="67" spans="1:37" ht="12.75">
      <c r="A67" s="18">
        <f t="shared" si="6"/>
        <v>66</v>
      </c>
      <c r="B67" s="1" t="s">
        <v>53</v>
      </c>
      <c r="C67" s="3" t="s">
        <v>24</v>
      </c>
      <c r="D67" s="8">
        <v>129</v>
      </c>
      <c r="E67" s="2"/>
      <c r="F67" s="2"/>
      <c r="G67" s="2">
        <v>152</v>
      </c>
      <c r="H67" s="2"/>
      <c r="I67" s="2">
        <v>154</v>
      </c>
      <c r="J67" s="2"/>
      <c r="K67" s="2">
        <v>134</v>
      </c>
      <c r="L67" s="2"/>
      <c r="M67" s="2"/>
      <c r="N67" s="2">
        <v>132</v>
      </c>
      <c r="O67" s="2">
        <v>112</v>
      </c>
      <c r="P67" s="2">
        <v>161</v>
      </c>
      <c r="Q67" s="2">
        <v>129</v>
      </c>
      <c r="R67" s="2"/>
      <c r="S67" s="2">
        <v>130</v>
      </c>
      <c r="T67" s="2"/>
      <c r="U67" s="2"/>
      <c r="V67" s="2">
        <v>136</v>
      </c>
      <c r="W67" s="2">
        <v>143</v>
      </c>
      <c r="X67" s="2"/>
      <c r="Y67" s="2">
        <v>119</v>
      </c>
      <c r="Z67" s="2"/>
      <c r="AA67" s="2">
        <v>103</v>
      </c>
      <c r="AB67" s="2"/>
      <c r="AC67" s="2"/>
      <c r="AD67" s="2"/>
      <c r="AE67" s="2"/>
      <c r="AF67" s="2"/>
      <c r="AG67" s="2"/>
      <c r="AH67" s="12">
        <f>SUM(D67:AG67)</f>
        <v>1734</v>
      </c>
      <c r="AI67" s="15">
        <f>COUNT(D67:AG67)</f>
        <v>13</v>
      </c>
      <c r="AJ67" s="25">
        <f>AH67/AI67</f>
        <v>133.3846153846154</v>
      </c>
      <c r="AK67" s="30" t="str">
        <f t="shared" si="5"/>
        <v>0</v>
      </c>
    </row>
    <row r="68" spans="1:37" ht="12.75">
      <c r="A68" s="18">
        <f t="shared" si="6"/>
        <v>67</v>
      </c>
      <c r="B68" s="1" t="s">
        <v>94</v>
      </c>
      <c r="C68" s="3" t="s">
        <v>59</v>
      </c>
      <c r="D68" s="8"/>
      <c r="E68" s="2"/>
      <c r="F68" s="2">
        <v>106</v>
      </c>
      <c r="G68" s="2">
        <v>121</v>
      </c>
      <c r="H68" s="2"/>
      <c r="I68" s="2"/>
      <c r="J68" s="2">
        <v>159</v>
      </c>
      <c r="K68" s="2">
        <v>175</v>
      </c>
      <c r="L68" s="2"/>
      <c r="M68" s="2"/>
      <c r="N68" s="2">
        <v>131</v>
      </c>
      <c r="O68" s="2">
        <v>122</v>
      </c>
      <c r="P68" s="2"/>
      <c r="Q68" s="2"/>
      <c r="R68" s="2"/>
      <c r="S68" s="2"/>
      <c r="T68" s="2">
        <v>137</v>
      </c>
      <c r="U68" s="2">
        <v>110</v>
      </c>
      <c r="V68" s="2"/>
      <c r="W68" s="2"/>
      <c r="X68" s="2">
        <v>110</v>
      </c>
      <c r="Y68" s="2">
        <v>129</v>
      </c>
      <c r="Z68" s="2">
        <v>141</v>
      </c>
      <c r="AA68" s="2">
        <v>127</v>
      </c>
      <c r="AB68" s="2">
        <v>197</v>
      </c>
      <c r="AC68" s="2">
        <v>123</v>
      </c>
      <c r="AD68" s="2"/>
      <c r="AE68" s="2"/>
      <c r="AF68" s="2">
        <v>115</v>
      </c>
      <c r="AG68" s="2">
        <v>127</v>
      </c>
      <c r="AH68" s="12">
        <f>SUM(D68:AG68)</f>
        <v>2130</v>
      </c>
      <c r="AI68" s="15">
        <f>COUNT(D68:AG68)</f>
        <v>16</v>
      </c>
      <c r="AJ68" s="25">
        <f>AH68/AI68</f>
        <v>133.125</v>
      </c>
      <c r="AK68" s="30" t="str">
        <f t="shared" si="5"/>
        <v>0</v>
      </c>
    </row>
    <row r="69" spans="1:37" ht="12.75">
      <c r="A69" s="18">
        <f t="shared" si="6"/>
        <v>68</v>
      </c>
      <c r="B69" s="1" t="s">
        <v>127</v>
      </c>
      <c r="C69" s="3" t="s">
        <v>21</v>
      </c>
      <c r="D69" s="8">
        <v>138</v>
      </c>
      <c r="E69" s="2">
        <v>127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2">
        <f>SUM(D69:AG69)</f>
        <v>265</v>
      </c>
      <c r="AI69" s="15">
        <f>COUNT(D69:AG69)</f>
        <v>2</v>
      </c>
      <c r="AJ69" s="25">
        <f>AH69/AI69</f>
        <v>132.5</v>
      </c>
      <c r="AK69" s="30" t="str">
        <f t="shared" si="5"/>
        <v>0</v>
      </c>
    </row>
    <row r="70" spans="1:37" ht="12.75">
      <c r="A70" s="18">
        <f t="shared" si="6"/>
        <v>69</v>
      </c>
      <c r="B70" s="1" t="s">
        <v>137</v>
      </c>
      <c r="C70" s="3" t="s">
        <v>23</v>
      </c>
      <c r="D70" s="8"/>
      <c r="E70" s="2"/>
      <c r="F70" s="2"/>
      <c r="G70" s="2"/>
      <c r="H70" s="2"/>
      <c r="I70" s="2"/>
      <c r="J70" s="2"/>
      <c r="K70" s="2"/>
      <c r="L70" s="2"/>
      <c r="M70" s="2"/>
      <c r="N70" s="2">
        <v>115</v>
      </c>
      <c r="O70" s="2">
        <v>154</v>
      </c>
      <c r="P70" s="2">
        <v>132</v>
      </c>
      <c r="Q70" s="2">
        <v>128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2">
        <f>SUM(D70:AG70)</f>
        <v>529</v>
      </c>
      <c r="AI70" s="15">
        <f>COUNT(D70:AG70)</f>
        <v>4</v>
      </c>
      <c r="AJ70" s="25">
        <f>AH70/AI70</f>
        <v>132.25</v>
      </c>
      <c r="AK70" s="30" t="str">
        <f t="shared" si="5"/>
        <v>0</v>
      </c>
    </row>
    <row r="71" spans="1:37" ht="12.75">
      <c r="A71" s="18">
        <f t="shared" si="6"/>
        <v>70</v>
      </c>
      <c r="B71" s="1" t="s">
        <v>66</v>
      </c>
      <c r="C71" s="3" t="s">
        <v>59</v>
      </c>
      <c r="D71" s="8"/>
      <c r="E71" s="2"/>
      <c r="F71" s="2">
        <v>108</v>
      </c>
      <c r="G71" s="2">
        <v>108</v>
      </c>
      <c r="H71" s="2"/>
      <c r="I71" s="2"/>
      <c r="J71" s="2">
        <v>148</v>
      </c>
      <c r="K71" s="2">
        <v>134</v>
      </c>
      <c r="L71" s="2"/>
      <c r="M71" s="2"/>
      <c r="N71" s="2">
        <v>122</v>
      </c>
      <c r="O71" s="2">
        <v>118</v>
      </c>
      <c r="P71" s="2">
        <v>138</v>
      </c>
      <c r="Q71" s="2">
        <v>180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12">
        <f>SUM(D71:AG71)</f>
        <v>1056</v>
      </c>
      <c r="AI71" s="15">
        <f>COUNT(D71:AG71)</f>
        <v>8</v>
      </c>
      <c r="AJ71" s="25">
        <f>AH71/AI71</f>
        <v>132</v>
      </c>
      <c r="AK71" s="30" t="str">
        <f t="shared" si="5"/>
        <v>0</v>
      </c>
    </row>
    <row r="72" spans="1:37" ht="12.75">
      <c r="A72" s="18">
        <f t="shared" si="6"/>
        <v>71</v>
      </c>
      <c r="B72" s="1" t="s">
        <v>70</v>
      </c>
      <c r="C72" s="3" t="s">
        <v>24</v>
      </c>
      <c r="D72" s="8"/>
      <c r="E72" s="2">
        <v>177</v>
      </c>
      <c r="F72" s="2">
        <v>136</v>
      </c>
      <c r="G72" s="2">
        <v>102</v>
      </c>
      <c r="H72" s="2">
        <v>124</v>
      </c>
      <c r="I72" s="2"/>
      <c r="J72" s="2"/>
      <c r="K72" s="2">
        <v>105</v>
      </c>
      <c r="L72" s="2">
        <v>150</v>
      </c>
      <c r="M72" s="2">
        <v>125</v>
      </c>
      <c r="N72" s="2">
        <v>108</v>
      </c>
      <c r="O72" s="2">
        <v>151</v>
      </c>
      <c r="P72" s="2">
        <v>145</v>
      </c>
      <c r="Q72" s="2"/>
      <c r="R72" s="2">
        <v>115</v>
      </c>
      <c r="S72" s="2"/>
      <c r="T72" s="2">
        <v>97</v>
      </c>
      <c r="U72" s="2"/>
      <c r="V72" s="2"/>
      <c r="W72" s="2">
        <v>174</v>
      </c>
      <c r="X72" s="2">
        <v>130</v>
      </c>
      <c r="Y72" s="2"/>
      <c r="Z72" s="2">
        <v>144</v>
      </c>
      <c r="AA72" s="2"/>
      <c r="AB72" s="2"/>
      <c r="AC72" s="2"/>
      <c r="AD72" s="2">
        <v>117</v>
      </c>
      <c r="AE72" s="2"/>
      <c r="AF72" s="2"/>
      <c r="AG72" s="2">
        <v>118</v>
      </c>
      <c r="AH72" s="12">
        <f>SUM(D72:AG72)</f>
        <v>2218</v>
      </c>
      <c r="AI72" s="15">
        <f>COUNT(D72:AG72)</f>
        <v>17</v>
      </c>
      <c r="AJ72" s="25">
        <f>AH72/AI72</f>
        <v>130.47058823529412</v>
      </c>
      <c r="AK72" s="30" t="str">
        <f t="shared" si="5"/>
        <v>0</v>
      </c>
    </row>
    <row r="73" spans="1:37" ht="12.75">
      <c r="A73" s="18">
        <f t="shared" si="6"/>
        <v>72</v>
      </c>
      <c r="B73" s="1" t="s">
        <v>103</v>
      </c>
      <c r="C73" s="3" t="s">
        <v>59</v>
      </c>
      <c r="D73" s="8"/>
      <c r="E73" s="2"/>
      <c r="F73" s="8"/>
      <c r="G73" s="2"/>
      <c r="H73" s="2">
        <v>104</v>
      </c>
      <c r="I73" s="2">
        <v>120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>
        <v>131</v>
      </c>
      <c r="W73" s="2">
        <v>162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12">
        <f>SUM(D73:AG73)</f>
        <v>517</v>
      </c>
      <c r="AI73" s="15">
        <f>COUNT(D73:AG73)</f>
        <v>4</v>
      </c>
      <c r="AJ73" s="25">
        <f>AH73/AI73</f>
        <v>129.25</v>
      </c>
      <c r="AK73" s="30" t="str">
        <f t="shared" si="5"/>
        <v>0</v>
      </c>
    </row>
    <row r="74" spans="1:37" ht="12.75">
      <c r="A74" s="18">
        <f t="shared" si="6"/>
        <v>73</v>
      </c>
      <c r="B74" s="1" t="s">
        <v>31</v>
      </c>
      <c r="C74" s="3" t="s">
        <v>22</v>
      </c>
      <c r="D74" s="8">
        <v>127</v>
      </c>
      <c r="E74" s="2">
        <v>127</v>
      </c>
      <c r="F74" s="2">
        <v>133</v>
      </c>
      <c r="G74" s="2">
        <v>144</v>
      </c>
      <c r="H74" s="2">
        <v>120</v>
      </c>
      <c r="I74" s="2">
        <v>137</v>
      </c>
      <c r="J74" s="2">
        <v>122</v>
      </c>
      <c r="K74" s="2">
        <v>130</v>
      </c>
      <c r="L74" s="2">
        <v>114</v>
      </c>
      <c r="M74" s="2">
        <v>130</v>
      </c>
      <c r="N74" s="2"/>
      <c r="O74" s="2"/>
      <c r="P74" s="2">
        <v>140</v>
      </c>
      <c r="Q74" s="2">
        <v>99</v>
      </c>
      <c r="R74" s="2">
        <v>122</v>
      </c>
      <c r="S74" s="2">
        <v>109</v>
      </c>
      <c r="T74" s="2">
        <v>111</v>
      </c>
      <c r="U74" s="2">
        <v>120</v>
      </c>
      <c r="V74" s="2">
        <v>125</v>
      </c>
      <c r="W74" s="2">
        <v>137</v>
      </c>
      <c r="X74" s="2">
        <v>130</v>
      </c>
      <c r="Y74" s="2">
        <v>147</v>
      </c>
      <c r="Z74" s="2">
        <v>122</v>
      </c>
      <c r="AA74" s="2">
        <v>121</v>
      </c>
      <c r="AB74" s="2">
        <v>123</v>
      </c>
      <c r="AC74" s="2">
        <v>137</v>
      </c>
      <c r="AD74" s="2">
        <v>136</v>
      </c>
      <c r="AE74" s="2">
        <v>147</v>
      </c>
      <c r="AF74" s="2">
        <v>144</v>
      </c>
      <c r="AG74" s="2">
        <v>164</v>
      </c>
      <c r="AH74" s="12">
        <f>SUM(D74:AG74)</f>
        <v>3618</v>
      </c>
      <c r="AI74" s="15">
        <f>COUNT(D74:AG74)</f>
        <v>28</v>
      </c>
      <c r="AJ74" s="25">
        <f>AH74/AI74</f>
        <v>129.21428571428572</v>
      </c>
      <c r="AK74" s="30" t="str">
        <f t="shared" si="5"/>
        <v>1</v>
      </c>
    </row>
    <row r="75" spans="1:37" ht="12.75">
      <c r="A75" s="18">
        <f t="shared" si="6"/>
        <v>74</v>
      </c>
      <c r="B75" s="1" t="s">
        <v>130</v>
      </c>
      <c r="C75" s="3" t="s">
        <v>123</v>
      </c>
      <c r="D75" s="8"/>
      <c r="E75" s="2"/>
      <c r="F75" s="2">
        <v>136</v>
      </c>
      <c r="G75" s="2">
        <v>146</v>
      </c>
      <c r="H75" s="2">
        <v>142</v>
      </c>
      <c r="I75" s="2">
        <v>153</v>
      </c>
      <c r="J75" s="2"/>
      <c r="K75" s="2"/>
      <c r="L75" s="2"/>
      <c r="M75" s="2"/>
      <c r="N75" s="2">
        <v>135</v>
      </c>
      <c r="O75" s="2">
        <v>147</v>
      </c>
      <c r="P75" s="2"/>
      <c r="Q75" s="2"/>
      <c r="R75" s="2"/>
      <c r="S75" s="2"/>
      <c r="T75" s="2">
        <v>97</v>
      </c>
      <c r="U75" s="2"/>
      <c r="V75" s="2">
        <v>154</v>
      </c>
      <c r="W75" s="2">
        <v>117</v>
      </c>
      <c r="X75" s="2">
        <v>131</v>
      </c>
      <c r="Y75" s="2">
        <v>79</v>
      </c>
      <c r="Z75" s="2"/>
      <c r="AA75" s="2"/>
      <c r="AB75" s="2">
        <v>115</v>
      </c>
      <c r="AC75" s="2">
        <v>112</v>
      </c>
      <c r="AD75" s="2"/>
      <c r="AE75" s="2"/>
      <c r="AF75" s="2">
        <v>142</v>
      </c>
      <c r="AG75" s="2"/>
      <c r="AH75" s="12">
        <f>SUM(D75:AG75)</f>
        <v>1806</v>
      </c>
      <c r="AI75" s="15">
        <f>COUNT(D75:AG75)</f>
        <v>14</v>
      </c>
      <c r="AJ75" s="25">
        <f>AH75/AI75</f>
        <v>129</v>
      </c>
      <c r="AK75" s="30" t="str">
        <f t="shared" si="5"/>
        <v>0</v>
      </c>
    </row>
    <row r="76" spans="1:37" ht="12.75">
      <c r="A76" s="18">
        <f t="shared" si="6"/>
        <v>75</v>
      </c>
      <c r="B76" s="1" t="s">
        <v>68</v>
      </c>
      <c r="C76" s="3" t="s">
        <v>59</v>
      </c>
      <c r="D76" s="8">
        <v>101</v>
      </c>
      <c r="E76" s="2">
        <v>165</v>
      </c>
      <c r="F76" s="2">
        <v>120</v>
      </c>
      <c r="G76" s="2">
        <v>129</v>
      </c>
      <c r="H76" s="2"/>
      <c r="I76" s="2"/>
      <c r="J76" s="2"/>
      <c r="K76" s="2"/>
      <c r="L76" s="2">
        <v>83</v>
      </c>
      <c r="M76" s="2">
        <v>114</v>
      </c>
      <c r="N76" s="2">
        <v>90</v>
      </c>
      <c r="O76" s="2">
        <v>105</v>
      </c>
      <c r="P76" s="2"/>
      <c r="Q76" s="2"/>
      <c r="R76" s="2"/>
      <c r="S76" s="2"/>
      <c r="T76" s="2"/>
      <c r="U76" s="2"/>
      <c r="V76" s="2"/>
      <c r="W76" s="2"/>
      <c r="X76" s="2">
        <v>114</v>
      </c>
      <c r="Y76" s="2">
        <v>152</v>
      </c>
      <c r="Z76" s="2">
        <v>128</v>
      </c>
      <c r="AA76" s="2">
        <v>149</v>
      </c>
      <c r="AB76" s="2"/>
      <c r="AC76" s="2"/>
      <c r="AD76" s="2">
        <v>169</v>
      </c>
      <c r="AE76" s="2">
        <v>161</v>
      </c>
      <c r="AF76" s="2">
        <v>131</v>
      </c>
      <c r="AG76" s="2">
        <v>134</v>
      </c>
      <c r="AH76" s="12">
        <f>SUM(D76:AG76)</f>
        <v>2045</v>
      </c>
      <c r="AI76" s="15">
        <f>COUNT(D76:AG76)</f>
        <v>16</v>
      </c>
      <c r="AJ76" s="25">
        <f>AH76/AI76</f>
        <v>127.8125</v>
      </c>
      <c r="AK76" s="30" t="str">
        <f t="shared" si="5"/>
        <v>0</v>
      </c>
    </row>
    <row r="77" spans="1:37" ht="12.75">
      <c r="A77" s="18">
        <f t="shared" si="6"/>
        <v>76</v>
      </c>
      <c r="B77" s="1" t="s">
        <v>129</v>
      </c>
      <c r="C77" s="3" t="s">
        <v>123</v>
      </c>
      <c r="D77" s="8"/>
      <c r="E77" s="2"/>
      <c r="F77" s="2">
        <v>151</v>
      </c>
      <c r="G77" s="2">
        <v>97</v>
      </c>
      <c r="H77" s="2">
        <v>137</v>
      </c>
      <c r="I77" s="2"/>
      <c r="J77" s="2">
        <v>142</v>
      </c>
      <c r="K77" s="2">
        <v>108</v>
      </c>
      <c r="L77" s="2"/>
      <c r="M77" s="2"/>
      <c r="N77" s="2"/>
      <c r="O77" s="2"/>
      <c r="P77" s="2"/>
      <c r="Q77" s="2"/>
      <c r="R77" s="2"/>
      <c r="S77" s="2"/>
      <c r="T77" s="2"/>
      <c r="U77" s="2">
        <v>181</v>
      </c>
      <c r="V77" s="2"/>
      <c r="W77" s="2"/>
      <c r="X77" s="2"/>
      <c r="Y77" s="2"/>
      <c r="Z77" s="2">
        <v>121</v>
      </c>
      <c r="AA77" s="2"/>
      <c r="AB77" s="2">
        <v>111</v>
      </c>
      <c r="AC77" s="2">
        <v>100</v>
      </c>
      <c r="AD77" s="2"/>
      <c r="AE77" s="2"/>
      <c r="AF77" s="2"/>
      <c r="AG77" s="2"/>
      <c r="AH77" s="12">
        <f>SUM(D77:AG77)</f>
        <v>1148</v>
      </c>
      <c r="AI77" s="15">
        <f>COUNT(D77:AG77)</f>
        <v>9</v>
      </c>
      <c r="AJ77" s="25">
        <f>AH77/AI77</f>
        <v>127.55555555555556</v>
      </c>
      <c r="AK77" s="30" t="str">
        <f t="shared" si="5"/>
        <v>0</v>
      </c>
    </row>
    <row r="78" spans="1:37" ht="12.75">
      <c r="A78" s="18">
        <f t="shared" si="6"/>
        <v>77</v>
      </c>
      <c r="B78" s="1" t="s">
        <v>71</v>
      </c>
      <c r="C78" s="3" t="s">
        <v>22</v>
      </c>
      <c r="D78" s="8">
        <v>127</v>
      </c>
      <c r="E78" s="2">
        <v>128</v>
      </c>
      <c r="F78" s="2">
        <v>113</v>
      </c>
      <c r="G78" s="2">
        <v>119</v>
      </c>
      <c r="H78" s="2">
        <v>128</v>
      </c>
      <c r="I78" s="2">
        <v>128</v>
      </c>
      <c r="J78" s="2">
        <v>99</v>
      </c>
      <c r="K78" s="2">
        <v>157</v>
      </c>
      <c r="L78" s="2">
        <v>89</v>
      </c>
      <c r="M78" s="2">
        <v>133</v>
      </c>
      <c r="N78" s="2"/>
      <c r="O78" s="2"/>
      <c r="P78" s="2">
        <v>118</v>
      </c>
      <c r="Q78" s="2">
        <v>134</v>
      </c>
      <c r="R78" s="2">
        <v>147</v>
      </c>
      <c r="S78" s="2">
        <v>119</v>
      </c>
      <c r="T78" s="2">
        <v>118</v>
      </c>
      <c r="U78" s="2">
        <v>96</v>
      </c>
      <c r="V78" s="2">
        <v>132</v>
      </c>
      <c r="W78" s="2">
        <v>136</v>
      </c>
      <c r="X78" s="2">
        <v>136</v>
      </c>
      <c r="Y78" s="2">
        <v>119</v>
      </c>
      <c r="Z78" s="2">
        <v>143</v>
      </c>
      <c r="AA78" s="2">
        <v>133</v>
      </c>
      <c r="AB78" s="2">
        <v>135</v>
      </c>
      <c r="AC78" s="2">
        <v>140</v>
      </c>
      <c r="AD78" s="2">
        <v>148</v>
      </c>
      <c r="AE78" s="2">
        <v>126</v>
      </c>
      <c r="AF78" s="2">
        <v>163</v>
      </c>
      <c r="AG78" s="2">
        <v>101</v>
      </c>
      <c r="AH78" s="12">
        <f>SUM(D78:AG78)</f>
        <v>3565</v>
      </c>
      <c r="AI78" s="15">
        <f>COUNT(D78:AG78)</f>
        <v>28</v>
      </c>
      <c r="AJ78" s="25">
        <f>AH78/AI78</f>
        <v>127.32142857142857</v>
      </c>
      <c r="AK78" s="30" t="str">
        <f t="shared" si="5"/>
        <v>1</v>
      </c>
    </row>
    <row r="79" spans="1:37" ht="12.75">
      <c r="A79" s="18">
        <f t="shared" si="6"/>
        <v>78</v>
      </c>
      <c r="B79" s="1" t="s">
        <v>139</v>
      </c>
      <c r="C79" s="3" t="s">
        <v>21</v>
      </c>
      <c r="D79" s="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>
        <v>107</v>
      </c>
      <c r="W79" s="2">
        <v>144</v>
      </c>
      <c r="X79" s="2"/>
      <c r="Y79" s="2"/>
      <c r="Z79" s="2"/>
      <c r="AA79" s="2"/>
      <c r="AB79" s="2">
        <v>121</v>
      </c>
      <c r="AC79" s="2">
        <v>137</v>
      </c>
      <c r="AD79" s="2"/>
      <c r="AE79" s="2"/>
      <c r="AF79" s="2"/>
      <c r="AG79" s="2"/>
      <c r="AH79" s="12">
        <f>SUM(D79:AG79)</f>
        <v>509</v>
      </c>
      <c r="AI79" s="15">
        <f>COUNT(D79:AG79)</f>
        <v>4</v>
      </c>
      <c r="AJ79" s="25">
        <f>AH79/AI79</f>
        <v>127.25</v>
      </c>
      <c r="AK79" s="30" t="str">
        <f t="shared" si="5"/>
        <v>0</v>
      </c>
    </row>
    <row r="80" spans="1:37" ht="12.75">
      <c r="A80" s="18">
        <f t="shared" si="6"/>
        <v>79</v>
      </c>
      <c r="B80" s="1" t="s">
        <v>79</v>
      </c>
      <c r="C80" s="3" t="s">
        <v>19</v>
      </c>
      <c r="D80" s="8"/>
      <c r="E80" s="2"/>
      <c r="F80" s="2">
        <v>121</v>
      </c>
      <c r="G80" s="2"/>
      <c r="H80" s="2"/>
      <c r="I80" s="2">
        <v>124</v>
      </c>
      <c r="J80" s="2">
        <v>129</v>
      </c>
      <c r="K80" s="2"/>
      <c r="L80" s="2">
        <v>98</v>
      </c>
      <c r="M80" s="2">
        <v>128</v>
      </c>
      <c r="N80" s="2">
        <v>105</v>
      </c>
      <c r="O80" s="2"/>
      <c r="P80" s="2">
        <v>95</v>
      </c>
      <c r="Q80" s="2">
        <v>123</v>
      </c>
      <c r="R80" s="2">
        <v>156</v>
      </c>
      <c r="S80" s="2">
        <v>185</v>
      </c>
      <c r="T80" s="2">
        <v>119</v>
      </c>
      <c r="U80" s="2">
        <v>123</v>
      </c>
      <c r="V80" s="2"/>
      <c r="W80" s="2"/>
      <c r="X80" s="2">
        <v>113</v>
      </c>
      <c r="Y80" s="2"/>
      <c r="Z80" s="2"/>
      <c r="AA80" s="2"/>
      <c r="AB80" s="2"/>
      <c r="AC80" s="2"/>
      <c r="AD80" s="2">
        <v>125</v>
      </c>
      <c r="AE80" s="2">
        <v>163</v>
      </c>
      <c r="AF80" s="2"/>
      <c r="AG80" s="2"/>
      <c r="AH80" s="12">
        <f>SUM(D80:AG80)</f>
        <v>1907</v>
      </c>
      <c r="AI80" s="15">
        <f>COUNT(D80:AG80)</f>
        <v>15</v>
      </c>
      <c r="AJ80" s="25">
        <f>AH80/AI80</f>
        <v>127.13333333333334</v>
      </c>
      <c r="AK80" s="30" t="str">
        <f t="shared" si="5"/>
        <v>0</v>
      </c>
    </row>
    <row r="81" spans="1:37" ht="12.75">
      <c r="A81" s="18">
        <f t="shared" si="6"/>
        <v>80</v>
      </c>
      <c r="B81" s="1" t="s">
        <v>112</v>
      </c>
      <c r="C81" s="3" t="s">
        <v>59</v>
      </c>
      <c r="D81" s="8">
        <v>121</v>
      </c>
      <c r="E81" s="2">
        <v>107</v>
      </c>
      <c r="F81" s="2">
        <v>141</v>
      </c>
      <c r="G81" s="2">
        <v>115</v>
      </c>
      <c r="H81" s="2"/>
      <c r="I81" s="2"/>
      <c r="J81" s="2">
        <v>124</v>
      </c>
      <c r="K81" s="2">
        <v>158</v>
      </c>
      <c r="L81" s="2">
        <v>91</v>
      </c>
      <c r="M81" s="2">
        <v>105</v>
      </c>
      <c r="N81" s="2"/>
      <c r="O81" s="2"/>
      <c r="P81" s="2">
        <v>136</v>
      </c>
      <c r="Q81" s="2">
        <v>140</v>
      </c>
      <c r="R81" s="2"/>
      <c r="S81" s="2"/>
      <c r="T81" s="2">
        <v>152</v>
      </c>
      <c r="U81" s="2">
        <v>131</v>
      </c>
      <c r="V81" s="2">
        <v>129</v>
      </c>
      <c r="W81" s="2">
        <v>108</v>
      </c>
      <c r="X81" s="2">
        <v>139</v>
      </c>
      <c r="Y81" s="2">
        <v>131</v>
      </c>
      <c r="Z81" s="2">
        <v>152</v>
      </c>
      <c r="AA81" s="2">
        <v>134</v>
      </c>
      <c r="AB81" s="2">
        <v>111</v>
      </c>
      <c r="AC81" s="2">
        <v>134</v>
      </c>
      <c r="AD81" s="2">
        <v>106</v>
      </c>
      <c r="AE81" s="2">
        <v>118</v>
      </c>
      <c r="AF81" s="2"/>
      <c r="AG81" s="2">
        <v>125</v>
      </c>
      <c r="AH81" s="12">
        <f>SUM(D81:AG81)</f>
        <v>2908</v>
      </c>
      <c r="AI81" s="15">
        <f>COUNT(D81:AG81)</f>
        <v>23</v>
      </c>
      <c r="AJ81" s="25">
        <f>AH81/AI81</f>
        <v>126.43478260869566</v>
      </c>
      <c r="AK81" s="30" t="str">
        <f t="shared" si="5"/>
        <v>1</v>
      </c>
    </row>
    <row r="82" spans="1:36" ht="12.75">
      <c r="A82" s="18">
        <f t="shared" si="6"/>
        <v>81</v>
      </c>
      <c r="B82" s="1" t="s">
        <v>124</v>
      </c>
      <c r="C82" s="3" t="s">
        <v>123</v>
      </c>
      <c r="D82" s="8">
        <v>145</v>
      </c>
      <c r="E82" s="2">
        <v>130</v>
      </c>
      <c r="F82" s="2">
        <v>119</v>
      </c>
      <c r="G82" s="2">
        <v>147</v>
      </c>
      <c r="H82" s="2">
        <v>136</v>
      </c>
      <c r="I82" s="2">
        <v>139</v>
      </c>
      <c r="J82" s="2"/>
      <c r="K82" s="2">
        <v>103</v>
      </c>
      <c r="L82" s="2">
        <v>120</v>
      </c>
      <c r="M82" s="2">
        <v>108</v>
      </c>
      <c r="N82" s="2">
        <v>133</v>
      </c>
      <c r="O82" s="2"/>
      <c r="P82" s="2"/>
      <c r="Q82" s="2">
        <v>111</v>
      </c>
      <c r="R82" s="2"/>
      <c r="S82" s="2"/>
      <c r="T82" s="2"/>
      <c r="U82" s="2">
        <v>97</v>
      </c>
      <c r="V82" s="2"/>
      <c r="W82" s="2">
        <v>124</v>
      </c>
      <c r="X82" s="2">
        <v>149</v>
      </c>
      <c r="Y82" s="2">
        <v>115</v>
      </c>
      <c r="Z82" s="2"/>
      <c r="AA82" s="2"/>
      <c r="AB82" s="2">
        <v>106</v>
      </c>
      <c r="AC82" s="2">
        <v>167</v>
      </c>
      <c r="AD82" s="2"/>
      <c r="AE82" s="2"/>
      <c r="AF82" s="2"/>
      <c r="AG82" s="2"/>
      <c r="AH82" s="12">
        <f>SUM(D82:AG82)</f>
        <v>2149</v>
      </c>
      <c r="AI82" s="15">
        <f>COUNT(D82:AG82)</f>
        <v>17</v>
      </c>
      <c r="AJ82" s="25">
        <f>AH82/AI82</f>
        <v>126.41176470588235</v>
      </c>
    </row>
    <row r="83" spans="1:36" ht="12.75">
      <c r="A83" s="18">
        <f t="shared" si="6"/>
        <v>82</v>
      </c>
      <c r="B83" s="1" t="s">
        <v>120</v>
      </c>
      <c r="C83" s="3" t="s">
        <v>58</v>
      </c>
      <c r="D83" s="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>
        <v>126</v>
      </c>
      <c r="Y83" s="2"/>
      <c r="Z83" s="2"/>
      <c r="AA83" s="2"/>
      <c r="AB83" s="2"/>
      <c r="AC83" s="2"/>
      <c r="AD83" s="2"/>
      <c r="AE83" s="2"/>
      <c r="AF83" s="2"/>
      <c r="AG83" s="2"/>
      <c r="AH83" s="12">
        <f>SUM(D83:AG83)</f>
        <v>126</v>
      </c>
      <c r="AI83" s="15">
        <f>COUNT(D83:AG83)</f>
        <v>1</v>
      </c>
      <c r="AJ83" s="25">
        <f>AH83/AI83</f>
        <v>126</v>
      </c>
    </row>
    <row r="84" spans="1:37" ht="12.75">
      <c r="A84" s="18">
        <f t="shared" si="6"/>
        <v>83</v>
      </c>
      <c r="B84" s="1" t="s">
        <v>32</v>
      </c>
      <c r="C84" s="3" t="s">
        <v>21</v>
      </c>
      <c r="D84" s="8"/>
      <c r="E84" s="2"/>
      <c r="F84" s="2"/>
      <c r="G84" s="2">
        <v>127</v>
      </c>
      <c r="H84" s="2">
        <v>102</v>
      </c>
      <c r="I84" s="2">
        <v>141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>
        <v>134</v>
      </c>
      <c r="Z84" s="2"/>
      <c r="AA84" s="2"/>
      <c r="AB84" s="2"/>
      <c r="AC84" s="2"/>
      <c r="AD84" s="2"/>
      <c r="AE84" s="2"/>
      <c r="AF84" s="2"/>
      <c r="AG84" s="2">
        <v>123</v>
      </c>
      <c r="AH84" s="12">
        <f>SUM(D84:AG84)</f>
        <v>627</v>
      </c>
      <c r="AI84" s="15">
        <f>COUNT(D84:AG84)</f>
        <v>5</v>
      </c>
      <c r="AJ84" s="25">
        <f>AH84/AI84</f>
        <v>125.4</v>
      </c>
      <c r="AK84" s="30" t="str">
        <f t="shared" si="5"/>
        <v>0</v>
      </c>
    </row>
    <row r="85" spans="1:37" ht="12.75">
      <c r="A85" s="18">
        <f t="shared" si="6"/>
        <v>84</v>
      </c>
      <c r="B85" s="1" t="s">
        <v>113</v>
      </c>
      <c r="C85" s="3" t="s">
        <v>106</v>
      </c>
      <c r="D85" s="8"/>
      <c r="E85" s="2"/>
      <c r="F85" s="2"/>
      <c r="G85" s="2"/>
      <c r="H85" s="2">
        <v>149</v>
      </c>
      <c r="I85" s="2">
        <v>124</v>
      </c>
      <c r="J85" s="2"/>
      <c r="K85" s="2"/>
      <c r="L85" s="2"/>
      <c r="M85" s="2"/>
      <c r="N85" s="2">
        <v>145</v>
      </c>
      <c r="O85" s="2">
        <v>102</v>
      </c>
      <c r="P85" s="2"/>
      <c r="Q85" s="2"/>
      <c r="R85" s="2"/>
      <c r="S85" s="2"/>
      <c r="T85" s="2">
        <v>99</v>
      </c>
      <c r="U85" s="2">
        <v>126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12">
        <f>SUM(D85:AG85)</f>
        <v>745</v>
      </c>
      <c r="AI85" s="15">
        <f>COUNT(D85:AG85)</f>
        <v>6</v>
      </c>
      <c r="AJ85" s="25">
        <f>AH85/AI85</f>
        <v>124.16666666666667</v>
      </c>
      <c r="AK85" s="30" t="str">
        <f t="shared" si="5"/>
        <v>0</v>
      </c>
    </row>
    <row r="86" spans="1:36" ht="12.75">
      <c r="A86" s="18">
        <f t="shared" si="6"/>
        <v>85</v>
      </c>
      <c r="B86" s="1" t="s">
        <v>63</v>
      </c>
      <c r="C86" s="3" t="s">
        <v>1</v>
      </c>
      <c r="D86" s="8"/>
      <c r="E86" s="2"/>
      <c r="F86" s="2"/>
      <c r="G86" s="2"/>
      <c r="H86" s="2">
        <v>118</v>
      </c>
      <c r="I86" s="2">
        <v>128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12">
        <f>SUM(D86:AG86)</f>
        <v>246</v>
      </c>
      <c r="AI86" s="15">
        <f>COUNT(D86:AG86)</f>
        <v>2</v>
      </c>
      <c r="AJ86" s="25">
        <f>AH86/AI86</f>
        <v>123</v>
      </c>
    </row>
    <row r="87" spans="1:37" ht="12.75">
      <c r="A87" s="18">
        <f t="shared" si="6"/>
        <v>86</v>
      </c>
      <c r="B87" s="1" t="s">
        <v>107</v>
      </c>
      <c r="C87" s="3" t="s">
        <v>59</v>
      </c>
      <c r="D87" s="8"/>
      <c r="E87" s="2"/>
      <c r="F87" s="2"/>
      <c r="G87" s="2"/>
      <c r="H87" s="2">
        <v>100</v>
      </c>
      <c r="I87" s="2">
        <v>143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2">
        <f>SUM(D87:AG87)</f>
        <v>243</v>
      </c>
      <c r="AI87" s="15">
        <f>COUNT(D87:AG87)</f>
        <v>2</v>
      </c>
      <c r="AJ87" s="25">
        <f>AH87/AI87</f>
        <v>121.5</v>
      </c>
      <c r="AK87" s="30" t="str">
        <f t="shared" si="5"/>
        <v>0</v>
      </c>
    </row>
    <row r="88" spans="1:37" ht="12.75">
      <c r="A88" s="18">
        <f t="shared" si="6"/>
        <v>87</v>
      </c>
      <c r="B88" s="1" t="s">
        <v>112</v>
      </c>
      <c r="C88" s="3" t="s">
        <v>123</v>
      </c>
      <c r="D88" s="8">
        <v>113</v>
      </c>
      <c r="E88" s="2">
        <v>131</v>
      </c>
      <c r="F88" s="2"/>
      <c r="G88" s="2"/>
      <c r="H88" s="2"/>
      <c r="I88" s="2"/>
      <c r="J88" s="2">
        <v>116</v>
      </c>
      <c r="K88" s="2">
        <v>130</v>
      </c>
      <c r="L88" s="2"/>
      <c r="M88" s="2"/>
      <c r="N88" s="2">
        <v>145</v>
      </c>
      <c r="O88" s="2">
        <v>134</v>
      </c>
      <c r="P88" s="2">
        <v>118</v>
      </c>
      <c r="Q88" s="2">
        <v>121</v>
      </c>
      <c r="R88" s="2">
        <v>129</v>
      </c>
      <c r="S88" s="2"/>
      <c r="T88" s="2">
        <v>97</v>
      </c>
      <c r="U88" s="2"/>
      <c r="V88" s="2">
        <v>110</v>
      </c>
      <c r="W88" s="2"/>
      <c r="X88" s="2"/>
      <c r="Y88" s="2"/>
      <c r="Z88" s="2"/>
      <c r="AA88" s="2">
        <v>107</v>
      </c>
      <c r="AB88" s="2">
        <v>137</v>
      </c>
      <c r="AC88" s="2">
        <v>118</v>
      </c>
      <c r="AD88" s="2"/>
      <c r="AE88" s="2"/>
      <c r="AF88" s="2"/>
      <c r="AG88" s="2">
        <v>106</v>
      </c>
      <c r="AH88" s="12">
        <f>SUM(D88:AG88)</f>
        <v>1812</v>
      </c>
      <c r="AI88" s="15">
        <f>COUNT(D88:AG88)</f>
        <v>15</v>
      </c>
      <c r="AJ88" s="25">
        <f>AH88/AI88</f>
        <v>120.8</v>
      </c>
      <c r="AK88" s="30" t="str">
        <f t="shared" si="5"/>
        <v>0</v>
      </c>
    </row>
    <row r="89" spans="1:37" ht="12.75">
      <c r="A89" s="18">
        <f t="shared" si="6"/>
        <v>88</v>
      </c>
      <c r="B89" s="1" t="s">
        <v>99</v>
      </c>
      <c r="C89" s="3" t="s">
        <v>106</v>
      </c>
      <c r="D89" s="8"/>
      <c r="E89" s="2"/>
      <c r="F89" s="2">
        <v>126</v>
      </c>
      <c r="G89" s="2">
        <v>127</v>
      </c>
      <c r="H89" s="2"/>
      <c r="I89" s="2"/>
      <c r="J89" s="2">
        <v>109</v>
      </c>
      <c r="K89" s="2">
        <v>120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12">
        <f>SUM(D89:AG89)</f>
        <v>482</v>
      </c>
      <c r="AI89" s="15">
        <f>COUNT(D89:AG89)</f>
        <v>4</v>
      </c>
      <c r="AJ89" s="25">
        <f>AH89/AI89</f>
        <v>120.5</v>
      </c>
      <c r="AK89" s="30" t="str">
        <f t="shared" si="5"/>
        <v>0</v>
      </c>
    </row>
    <row r="90" spans="1:37" ht="12.75">
      <c r="A90" s="18">
        <f t="shared" si="6"/>
        <v>89</v>
      </c>
      <c r="B90" s="1" t="s">
        <v>85</v>
      </c>
      <c r="C90" s="3" t="s">
        <v>20</v>
      </c>
      <c r="D90" s="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>
        <v>97</v>
      </c>
      <c r="U90" s="2"/>
      <c r="V90" s="2"/>
      <c r="W90" s="2"/>
      <c r="X90" s="2">
        <v>125</v>
      </c>
      <c r="Y90" s="2"/>
      <c r="Z90" s="2">
        <v>152</v>
      </c>
      <c r="AA90" s="2"/>
      <c r="AB90" s="2">
        <v>105</v>
      </c>
      <c r="AC90" s="2"/>
      <c r="AD90" s="2"/>
      <c r="AE90" s="2"/>
      <c r="AF90" s="2"/>
      <c r="AG90" s="2"/>
      <c r="AH90" s="12">
        <f>SUM(D90:AG90)</f>
        <v>479</v>
      </c>
      <c r="AI90" s="15">
        <f>COUNT(D90:AG90)</f>
        <v>4</v>
      </c>
      <c r="AJ90" s="25">
        <f>AH90/AI90</f>
        <v>119.75</v>
      </c>
      <c r="AK90" s="30" t="str">
        <f t="shared" si="5"/>
        <v>0</v>
      </c>
    </row>
    <row r="91" spans="1:37" ht="12.75">
      <c r="A91" s="18">
        <f t="shared" si="6"/>
        <v>90</v>
      </c>
      <c r="B91" s="1" t="s">
        <v>102</v>
      </c>
      <c r="C91" s="3" t="s">
        <v>126</v>
      </c>
      <c r="D91" s="8">
        <v>122</v>
      </c>
      <c r="E91" s="2">
        <v>110</v>
      </c>
      <c r="F91" s="2">
        <v>135</v>
      </c>
      <c r="G91" s="2">
        <v>113</v>
      </c>
      <c r="H91" s="2">
        <v>138</v>
      </c>
      <c r="I91" s="2">
        <v>131</v>
      </c>
      <c r="J91" s="2"/>
      <c r="K91" s="2"/>
      <c r="L91" s="2">
        <v>144</v>
      </c>
      <c r="M91" s="2">
        <v>103</v>
      </c>
      <c r="N91" s="2">
        <v>112</v>
      </c>
      <c r="O91" s="2">
        <v>144</v>
      </c>
      <c r="P91" s="2">
        <v>92</v>
      </c>
      <c r="Q91" s="2">
        <v>119</v>
      </c>
      <c r="R91" s="2">
        <v>92</v>
      </c>
      <c r="S91" s="2">
        <v>132</v>
      </c>
      <c r="T91" s="2">
        <v>106</v>
      </c>
      <c r="U91" s="2">
        <v>128</v>
      </c>
      <c r="V91" s="2">
        <v>161</v>
      </c>
      <c r="W91" s="2">
        <v>116</v>
      </c>
      <c r="X91" s="2">
        <v>130</v>
      </c>
      <c r="Y91" s="2">
        <v>99</v>
      </c>
      <c r="Z91" s="2">
        <v>125</v>
      </c>
      <c r="AA91" s="2">
        <v>113</v>
      </c>
      <c r="AB91" s="2">
        <v>136</v>
      </c>
      <c r="AC91" s="2">
        <v>130</v>
      </c>
      <c r="AD91" s="2">
        <v>90</v>
      </c>
      <c r="AE91" s="2">
        <v>111</v>
      </c>
      <c r="AF91" s="2">
        <v>94</v>
      </c>
      <c r="AG91" s="2">
        <v>114</v>
      </c>
      <c r="AH91" s="12">
        <f>SUM(D91:AG91)</f>
        <v>3340</v>
      </c>
      <c r="AI91" s="15">
        <f>COUNT(D91:AG91)</f>
        <v>28</v>
      </c>
      <c r="AJ91" s="25">
        <f>AH91/AI91</f>
        <v>119.28571428571429</v>
      </c>
      <c r="AK91" s="30" t="str">
        <f t="shared" si="5"/>
        <v>1</v>
      </c>
    </row>
    <row r="92" spans="1:37" ht="12.75">
      <c r="A92" s="18">
        <f t="shared" si="6"/>
        <v>91</v>
      </c>
      <c r="B92" s="1" t="s">
        <v>73</v>
      </c>
      <c r="C92" s="3" t="s">
        <v>24</v>
      </c>
      <c r="D92" s="8"/>
      <c r="E92" s="2">
        <v>118</v>
      </c>
      <c r="F92" s="2"/>
      <c r="G92" s="2">
        <v>105</v>
      </c>
      <c r="H92" s="2">
        <v>126</v>
      </c>
      <c r="I92" s="2">
        <v>115</v>
      </c>
      <c r="J92" s="2">
        <v>97</v>
      </c>
      <c r="K92" s="2"/>
      <c r="L92" s="2">
        <v>119</v>
      </c>
      <c r="M92" s="2"/>
      <c r="N92" s="2"/>
      <c r="O92" s="2"/>
      <c r="P92" s="2"/>
      <c r="Q92" s="2"/>
      <c r="R92" s="2"/>
      <c r="S92" s="2">
        <v>121</v>
      </c>
      <c r="T92" s="2"/>
      <c r="U92" s="2">
        <v>103</v>
      </c>
      <c r="V92" s="2">
        <v>114</v>
      </c>
      <c r="W92" s="2"/>
      <c r="X92" s="2"/>
      <c r="Y92" s="2">
        <v>133</v>
      </c>
      <c r="Z92" s="2"/>
      <c r="AA92" s="2">
        <v>118</v>
      </c>
      <c r="AB92" s="2"/>
      <c r="AC92" s="2"/>
      <c r="AD92" s="2"/>
      <c r="AE92" s="2">
        <v>94</v>
      </c>
      <c r="AF92" s="2">
        <v>132</v>
      </c>
      <c r="AG92" s="2"/>
      <c r="AH92" s="12">
        <f>SUM(D92:AG92)</f>
        <v>1495</v>
      </c>
      <c r="AI92" s="15">
        <f>COUNT(D92:AG92)</f>
        <v>13</v>
      </c>
      <c r="AJ92" s="25">
        <f>AH92/AI92</f>
        <v>115</v>
      </c>
      <c r="AK92" s="30" t="str">
        <f t="shared" si="5"/>
        <v>0</v>
      </c>
    </row>
    <row r="93" spans="1:37" ht="12.75">
      <c r="A93" s="18">
        <f t="shared" si="6"/>
        <v>92</v>
      </c>
      <c r="B93" s="1" t="s">
        <v>125</v>
      </c>
      <c r="C93" s="3" t="s">
        <v>24</v>
      </c>
      <c r="D93" s="8">
        <v>121</v>
      </c>
      <c r="E93" s="2"/>
      <c r="F93" s="2">
        <v>109</v>
      </c>
      <c r="G93" s="2"/>
      <c r="H93" s="2"/>
      <c r="I93" s="2"/>
      <c r="J93" s="2">
        <v>120</v>
      </c>
      <c r="K93" s="2"/>
      <c r="L93" s="2"/>
      <c r="M93" s="2">
        <v>121</v>
      </c>
      <c r="N93" s="2"/>
      <c r="O93" s="2"/>
      <c r="P93" s="2"/>
      <c r="Q93" s="2"/>
      <c r="R93" s="2"/>
      <c r="S93" s="2"/>
      <c r="T93" s="2"/>
      <c r="U93" s="2"/>
      <c r="V93" s="2">
        <v>98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12">
        <f>SUM(D93:AG93)</f>
        <v>569</v>
      </c>
      <c r="AI93" s="15">
        <f>COUNT(D93:AG93)</f>
        <v>5</v>
      </c>
      <c r="AJ93" s="25">
        <f>AH93/AI93</f>
        <v>113.8</v>
      </c>
      <c r="AK93" s="30" t="str">
        <f t="shared" si="5"/>
        <v>0</v>
      </c>
    </row>
    <row r="94" spans="1:37" ht="12.75">
      <c r="A94" s="18">
        <f t="shared" si="6"/>
        <v>93</v>
      </c>
      <c r="B94" s="1" t="s">
        <v>95</v>
      </c>
      <c r="C94" s="3" t="s">
        <v>1</v>
      </c>
      <c r="D94" s="8">
        <v>69</v>
      </c>
      <c r="E94" s="2">
        <v>123</v>
      </c>
      <c r="F94" s="2">
        <v>106</v>
      </c>
      <c r="G94" s="2">
        <v>114</v>
      </c>
      <c r="H94" s="2">
        <v>146</v>
      </c>
      <c r="I94" s="2">
        <v>112</v>
      </c>
      <c r="J94" s="2">
        <v>92</v>
      </c>
      <c r="K94" s="2">
        <v>101</v>
      </c>
      <c r="L94" s="2">
        <v>123</v>
      </c>
      <c r="M94" s="2">
        <v>120</v>
      </c>
      <c r="N94" s="2">
        <v>164</v>
      </c>
      <c r="O94" s="2">
        <v>103</v>
      </c>
      <c r="P94" s="2">
        <v>113</v>
      </c>
      <c r="Q94" s="2">
        <v>156</v>
      </c>
      <c r="R94" s="2"/>
      <c r="S94" s="2"/>
      <c r="T94" s="2">
        <v>109</v>
      </c>
      <c r="U94" s="2"/>
      <c r="V94" s="2"/>
      <c r="W94" s="2"/>
      <c r="X94" s="2">
        <v>117</v>
      </c>
      <c r="Y94" s="2"/>
      <c r="Z94" s="2">
        <v>116</v>
      </c>
      <c r="AA94" s="2">
        <v>106</v>
      </c>
      <c r="AB94" s="2"/>
      <c r="AC94" s="2"/>
      <c r="AD94" s="2">
        <v>75</v>
      </c>
      <c r="AE94" s="2">
        <v>113</v>
      </c>
      <c r="AF94" s="2">
        <v>104</v>
      </c>
      <c r="AG94" s="2">
        <v>111</v>
      </c>
      <c r="AH94" s="12">
        <f>SUM(D94:AG94)</f>
        <v>2493</v>
      </c>
      <c r="AI94" s="15">
        <f>COUNT(D94:AG94)</f>
        <v>22</v>
      </c>
      <c r="AJ94" s="25">
        <f>AH94/AI94</f>
        <v>113.31818181818181</v>
      </c>
      <c r="AK94" s="30" t="str">
        <f t="shared" si="5"/>
        <v>1</v>
      </c>
    </row>
    <row r="95" spans="1:37" ht="12.75">
      <c r="A95" s="18">
        <f t="shared" si="6"/>
        <v>94</v>
      </c>
      <c r="B95" s="1" t="s">
        <v>140</v>
      </c>
      <c r="C95" s="3" t="s">
        <v>126</v>
      </c>
      <c r="D95" s="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>
        <v>114</v>
      </c>
      <c r="AC95" s="2">
        <v>122</v>
      </c>
      <c r="AD95" s="2">
        <v>92</v>
      </c>
      <c r="AE95" s="2">
        <v>122</v>
      </c>
      <c r="AF95" s="2"/>
      <c r="AG95" s="2"/>
      <c r="AH95" s="12">
        <f>SUM(D95:AG95)</f>
        <v>450</v>
      </c>
      <c r="AI95" s="15">
        <f>COUNT(D95:AG95)</f>
        <v>4</v>
      </c>
      <c r="AJ95" s="25">
        <f>AH95/AI95</f>
        <v>112.5</v>
      </c>
      <c r="AK95" s="30" t="str">
        <f t="shared" si="5"/>
        <v>0</v>
      </c>
    </row>
    <row r="96" spans="1:37" ht="12.75">
      <c r="A96" s="18">
        <f t="shared" si="6"/>
        <v>95</v>
      </c>
      <c r="B96" s="1" t="s">
        <v>57</v>
      </c>
      <c r="C96" s="3" t="s">
        <v>22</v>
      </c>
      <c r="D96" s="8">
        <v>129</v>
      </c>
      <c r="E96" s="2">
        <v>105</v>
      </c>
      <c r="F96" s="2">
        <v>118</v>
      </c>
      <c r="G96" s="2">
        <v>93</v>
      </c>
      <c r="H96" s="2">
        <v>95</v>
      </c>
      <c r="I96" s="2">
        <v>101</v>
      </c>
      <c r="J96" s="2">
        <v>92</v>
      </c>
      <c r="K96" s="2">
        <v>103</v>
      </c>
      <c r="L96" s="2">
        <v>108</v>
      </c>
      <c r="M96" s="2">
        <v>107</v>
      </c>
      <c r="N96" s="2"/>
      <c r="O96" s="2"/>
      <c r="P96" s="2">
        <v>116</v>
      </c>
      <c r="Q96" s="2">
        <v>91</v>
      </c>
      <c r="R96" s="2">
        <v>125</v>
      </c>
      <c r="S96" s="2">
        <v>90</v>
      </c>
      <c r="T96" s="2">
        <v>114</v>
      </c>
      <c r="U96" s="2">
        <v>142</v>
      </c>
      <c r="V96" s="2">
        <v>125</v>
      </c>
      <c r="W96" s="2">
        <v>116</v>
      </c>
      <c r="X96" s="2">
        <v>101</v>
      </c>
      <c r="Y96" s="2">
        <v>101</v>
      </c>
      <c r="Z96" s="2">
        <v>140</v>
      </c>
      <c r="AA96" s="2">
        <v>153</v>
      </c>
      <c r="AB96" s="2">
        <v>108</v>
      </c>
      <c r="AC96" s="2">
        <v>127</v>
      </c>
      <c r="AD96" s="2">
        <v>110</v>
      </c>
      <c r="AE96" s="2">
        <v>104</v>
      </c>
      <c r="AF96" s="2">
        <v>99</v>
      </c>
      <c r="AG96" s="2">
        <v>97</v>
      </c>
      <c r="AH96" s="12">
        <f>SUM(D96:AG96)</f>
        <v>3110</v>
      </c>
      <c r="AI96" s="15">
        <f>COUNT(D96:AG96)</f>
        <v>28</v>
      </c>
      <c r="AJ96" s="25">
        <f>AH96/AI96</f>
        <v>111.07142857142857</v>
      </c>
      <c r="AK96" s="30" t="str">
        <f t="shared" si="5"/>
        <v>1</v>
      </c>
    </row>
    <row r="97" spans="1:36" ht="12.75">
      <c r="A97" s="18">
        <f t="shared" si="6"/>
        <v>96</v>
      </c>
      <c r="B97" s="1" t="s">
        <v>92</v>
      </c>
      <c r="C97" s="3" t="s">
        <v>59</v>
      </c>
      <c r="D97" s="8">
        <v>157</v>
      </c>
      <c r="E97" s="2">
        <v>135</v>
      </c>
      <c r="F97" s="2"/>
      <c r="G97" s="2"/>
      <c r="H97" s="2">
        <v>117</v>
      </c>
      <c r="I97" s="2">
        <v>120</v>
      </c>
      <c r="J97" s="2"/>
      <c r="K97" s="2"/>
      <c r="L97" s="2">
        <v>76</v>
      </c>
      <c r="M97" s="2">
        <v>93</v>
      </c>
      <c r="N97" s="2"/>
      <c r="O97" s="2"/>
      <c r="P97" s="2">
        <v>81</v>
      </c>
      <c r="Q97" s="2">
        <v>98</v>
      </c>
      <c r="R97" s="2"/>
      <c r="S97" s="2"/>
      <c r="T97" s="2">
        <v>136</v>
      </c>
      <c r="U97" s="2">
        <v>83</v>
      </c>
      <c r="V97" s="2">
        <v>118</v>
      </c>
      <c r="W97" s="2">
        <v>93</v>
      </c>
      <c r="X97" s="2"/>
      <c r="Y97" s="2"/>
      <c r="Z97" s="2"/>
      <c r="AA97" s="2"/>
      <c r="AB97" s="2">
        <v>140</v>
      </c>
      <c r="AC97" s="2">
        <v>108</v>
      </c>
      <c r="AD97" s="2">
        <v>103</v>
      </c>
      <c r="AE97" s="2">
        <v>110</v>
      </c>
      <c r="AF97" s="2">
        <v>110</v>
      </c>
      <c r="AG97" s="2"/>
      <c r="AH97" s="12">
        <f>SUM(D97:AG97)</f>
        <v>1878</v>
      </c>
      <c r="AI97" s="15">
        <f>COUNT(D97:AG97)</f>
        <v>17</v>
      </c>
      <c r="AJ97" s="25">
        <f>AH97/AI97</f>
        <v>110.47058823529412</v>
      </c>
    </row>
    <row r="98" spans="1:37" ht="12.75">
      <c r="A98" s="18">
        <f aca="true" t="shared" si="7" ref="A98:A107">A97+1</f>
        <v>97</v>
      </c>
      <c r="B98" s="1" t="s">
        <v>136</v>
      </c>
      <c r="C98" s="3" t="s">
        <v>19</v>
      </c>
      <c r="D98" s="8"/>
      <c r="E98" s="2"/>
      <c r="F98" s="2"/>
      <c r="G98" s="2"/>
      <c r="H98" s="2"/>
      <c r="I98" s="2"/>
      <c r="J98" s="2"/>
      <c r="K98" s="2"/>
      <c r="L98" s="2">
        <v>110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12">
        <f>SUM(D98:AG98)</f>
        <v>110</v>
      </c>
      <c r="AI98" s="15">
        <f>COUNT(D98:AG98)</f>
        <v>1</v>
      </c>
      <c r="AJ98" s="25">
        <f>AH98/AI98</f>
        <v>110</v>
      </c>
      <c r="AK98" s="30" t="str">
        <f t="shared" si="5"/>
        <v>0</v>
      </c>
    </row>
    <row r="99" spans="1:37" ht="12.75">
      <c r="A99" s="18">
        <f t="shared" si="7"/>
        <v>98</v>
      </c>
      <c r="B99" s="1" t="s">
        <v>34</v>
      </c>
      <c r="C99" s="3" t="s">
        <v>0</v>
      </c>
      <c r="D99" s="8">
        <v>114</v>
      </c>
      <c r="E99" s="2">
        <v>89</v>
      </c>
      <c r="F99" s="2">
        <v>109</v>
      </c>
      <c r="G99" s="2">
        <v>118</v>
      </c>
      <c r="H99" s="2"/>
      <c r="I99" s="2"/>
      <c r="J99" s="2">
        <v>106</v>
      </c>
      <c r="K99" s="2">
        <v>80</v>
      </c>
      <c r="L99" s="2">
        <v>105</v>
      </c>
      <c r="M99" s="2">
        <v>111</v>
      </c>
      <c r="N99" s="2"/>
      <c r="O99" s="2"/>
      <c r="P99" s="2">
        <v>81</v>
      </c>
      <c r="Q99" s="2">
        <v>111</v>
      </c>
      <c r="R99" s="2">
        <v>103</v>
      </c>
      <c r="S99" s="2">
        <v>122</v>
      </c>
      <c r="T99" s="2"/>
      <c r="U99" s="2"/>
      <c r="V99" s="2">
        <v>114</v>
      </c>
      <c r="W99" s="2">
        <v>99</v>
      </c>
      <c r="X99" s="2">
        <v>124</v>
      </c>
      <c r="Y99" s="2">
        <v>104</v>
      </c>
      <c r="Z99" s="2"/>
      <c r="AA99" s="2"/>
      <c r="AB99" s="2">
        <v>93</v>
      </c>
      <c r="AC99" s="2">
        <v>79</v>
      </c>
      <c r="AD99" s="2">
        <v>102</v>
      </c>
      <c r="AE99" s="2">
        <v>129</v>
      </c>
      <c r="AF99" s="2">
        <v>115</v>
      </c>
      <c r="AG99" s="2">
        <v>130</v>
      </c>
      <c r="AH99" s="12">
        <f>SUM(D99:AG99)</f>
        <v>2338</v>
      </c>
      <c r="AI99" s="15">
        <f>COUNT(D99:AG99)</f>
        <v>22</v>
      </c>
      <c r="AJ99" s="25">
        <f>AH99/AI99</f>
        <v>106.27272727272727</v>
      </c>
      <c r="AK99" s="30" t="str">
        <f t="shared" si="5"/>
        <v>1</v>
      </c>
    </row>
    <row r="100" spans="1:37" ht="12.75">
      <c r="A100" s="18">
        <f t="shared" si="7"/>
        <v>99</v>
      </c>
      <c r="B100" s="1" t="s">
        <v>36</v>
      </c>
      <c r="C100" s="3" t="s">
        <v>0</v>
      </c>
      <c r="D100" s="8">
        <v>101</v>
      </c>
      <c r="E100" s="2">
        <v>120</v>
      </c>
      <c r="F100" s="2">
        <v>109</v>
      </c>
      <c r="G100" s="2">
        <v>100</v>
      </c>
      <c r="H100" s="2">
        <v>92</v>
      </c>
      <c r="I100" s="2">
        <v>90</v>
      </c>
      <c r="J100" s="2">
        <v>92</v>
      </c>
      <c r="K100" s="2">
        <v>97</v>
      </c>
      <c r="L100" s="2">
        <v>79</v>
      </c>
      <c r="M100" s="2">
        <v>94</v>
      </c>
      <c r="N100" s="2">
        <v>85</v>
      </c>
      <c r="O100" s="2">
        <v>106</v>
      </c>
      <c r="P100" s="2">
        <v>78</v>
      </c>
      <c r="Q100" s="2">
        <v>90</v>
      </c>
      <c r="R100" s="2">
        <v>89</v>
      </c>
      <c r="S100" s="2">
        <v>101</v>
      </c>
      <c r="T100" s="2">
        <v>102</v>
      </c>
      <c r="U100" s="2">
        <v>93</v>
      </c>
      <c r="V100" s="2">
        <v>98</v>
      </c>
      <c r="W100" s="2">
        <v>117</v>
      </c>
      <c r="X100" s="2">
        <v>105</v>
      </c>
      <c r="Y100" s="2">
        <v>102</v>
      </c>
      <c r="Z100" s="2"/>
      <c r="AA100" s="2"/>
      <c r="AB100" s="2">
        <v>122</v>
      </c>
      <c r="AC100" s="2">
        <v>102</v>
      </c>
      <c r="AD100" s="2">
        <v>110</v>
      </c>
      <c r="AE100" s="2">
        <v>108</v>
      </c>
      <c r="AF100" s="2">
        <v>105</v>
      </c>
      <c r="AG100" s="2">
        <v>87</v>
      </c>
      <c r="AH100" s="12">
        <f>SUM(D100:AG100)</f>
        <v>2774</v>
      </c>
      <c r="AI100" s="15">
        <f>COUNT(D100:AG100)</f>
        <v>28</v>
      </c>
      <c r="AJ100" s="25">
        <f>AH100/AI100</f>
        <v>99.07142857142857</v>
      </c>
      <c r="AK100" s="30" t="str">
        <f t="shared" si="5"/>
        <v>1</v>
      </c>
    </row>
    <row r="101" spans="1:37" ht="12.75">
      <c r="A101" s="18">
        <f t="shared" si="7"/>
        <v>100</v>
      </c>
      <c r="B101" s="1" t="s">
        <v>100</v>
      </c>
      <c r="C101" s="3" t="s">
        <v>1</v>
      </c>
      <c r="D101" s="8">
        <v>95</v>
      </c>
      <c r="E101" s="2">
        <v>94</v>
      </c>
      <c r="F101" s="2">
        <v>76</v>
      </c>
      <c r="G101" s="2">
        <v>91</v>
      </c>
      <c r="H101" s="2">
        <v>81</v>
      </c>
      <c r="I101" s="2">
        <v>90</v>
      </c>
      <c r="J101" s="2">
        <v>102</v>
      </c>
      <c r="K101" s="2">
        <v>112</v>
      </c>
      <c r="L101" s="2">
        <v>96</v>
      </c>
      <c r="M101" s="2">
        <v>89</v>
      </c>
      <c r="N101" s="2"/>
      <c r="O101" s="2"/>
      <c r="P101" s="2"/>
      <c r="Q101" s="2"/>
      <c r="R101" s="2">
        <v>89</v>
      </c>
      <c r="S101" s="2">
        <v>148</v>
      </c>
      <c r="T101" s="2"/>
      <c r="U101" s="2">
        <v>101</v>
      </c>
      <c r="V101" s="2"/>
      <c r="W101" s="2"/>
      <c r="X101" s="2">
        <v>139</v>
      </c>
      <c r="Y101" s="2">
        <v>98</v>
      </c>
      <c r="Z101" s="2">
        <v>93</v>
      </c>
      <c r="AA101" s="2">
        <v>93</v>
      </c>
      <c r="AB101" s="2">
        <v>98</v>
      </c>
      <c r="AC101" s="2">
        <v>85</v>
      </c>
      <c r="AD101" s="2">
        <v>71</v>
      </c>
      <c r="AE101" s="2"/>
      <c r="AF101" s="2"/>
      <c r="AG101" s="2"/>
      <c r="AH101" s="12">
        <f>SUM(D101:AG101)</f>
        <v>1941</v>
      </c>
      <c r="AI101" s="15">
        <f>COUNT(D101:AG101)</f>
        <v>20</v>
      </c>
      <c r="AJ101" s="25">
        <f>AH101/AI101</f>
        <v>97.05</v>
      </c>
      <c r="AK101" s="30" t="str">
        <f aca="true" t="shared" si="8" ref="AK101:AK107">IF(AI101&lt;19,"0","1")</f>
        <v>1</v>
      </c>
    </row>
    <row r="102" spans="1:37" ht="12.75">
      <c r="A102" s="18">
        <f t="shared" si="7"/>
        <v>101</v>
      </c>
      <c r="B102" s="1" t="s">
        <v>131</v>
      </c>
      <c r="C102" s="3" t="s">
        <v>1</v>
      </c>
      <c r="D102" s="8"/>
      <c r="E102" s="2"/>
      <c r="F102" s="2"/>
      <c r="G102" s="2"/>
      <c r="H102" s="2">
        <v>83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>
        <v>96</v>
      </c>
      <c r="AC102" s="2">
        <v>108</v>
      </c>
      <c r="AD102" s="2"/>
      <c r="AE102" s="2"/>
      <c r="AF102" s="2"/>
      <c r="AG102" s="2"/>
      <c r="AH102" s="12">
        <f>SUM(D102:AG102)</f>
        <v>287</v>
      </c>
      <c r="AI102" s="15">
        <f>COUNT(D102:AG102)</f>
        <v>3</v>
      </c>
      <c r="AJ102" s="25">
        <f>AH102/AI102</f>
        <v>95.66666666666667</v>
      </c>
      <c r="AK102" s="30" t="str">
        <f t="shared" si="8"/>
        <v>0</v>
      </c>
    </row>
    <row r="103" spans="1:37" ht="12.75">
      <c r="A103" s="18">
        <f t="shared" si="7"/>
        <v>102</v>
      </c>
      <c r="B103" s="1" t="s">
        <v>35</v>
      </c>
      <c r="C103" s="3" t="s">
        <v>0</v>
      </c>
      <c r="D103" s="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>
        <v>102</v>
      </c>
      <c r="U103" s="2">
        <v>91</v>
      </c>
      <c r="V103" s="2"/>
      <c r="W103" s="2"/>
      <c r="X103" s="2"/>
      <c r="Y103" s="2"/>
      <c r="Z103" s="2"/>
      <c r="AA103" s="2"/>
      <c r="AB103" s="2">
        <v>90</v>
      </c>
      <c r="AC103" s="2">
        <v>81</v>
      </c>
      <c r="AD103" s="2"/>
      <c r="AE103" s="2"/>
      <c r="AF103" s="2">
        <v>99</v>
      </c>
      <c r="AG103" s="2">
        <v>87</v>
      </c>
      <c r="AH103" s="12">
        <f>SUM(D103:AG103)</f>
        <v>550</v>
      </c>
      <c r="AI103" s="15">
        <f>COUNT(D103:AG103)</f>
        <v>6</v>
      </c>
      <c r="AJ103" s="25">
        <f>AH103/AI103</f>
        <v>91.66666666666667</v>
      </c>
      <c r="AK103" s="30" t="str">
        <f t="shared" si="8"/>
        <v>0</v>
      </c>
    </row>
    <row r="104" spans="1:37" ht="12.75">
      <c r="A104" s="18">
        <f t="shared" si="7"/>
        <v>103</v>
      </c>
      <c r="B104" s="1" t="s">
        <v>33</v>
      </c>
      <c r="C104" s="3" t="s">
        <v>0</v>
      </c>
      <c r="D104" s="8">
        <v>101</v>
      </c>
      <c r="E104" s="2">
        <v>101</v>
      </c>
      <c r="F104" s="2">
        <v>83</v>
      </c>
      <c r="G104" s="2">
        <v>86</v>
      </c>
      <c r="H104" s="2">
        <v>106</v>
      </c>
      <c r="I104" s="2">
        <v>97</v>
      </c>
      <c r="J104" s="2">
        <v>80</v>
      </c>
      <c r="K104" s="2">
        <v>105</v>
      </c>
      <c r="L104" s="2">
        <v>88</v>
      </c>
      <c r="M104" s="2">
        <v>130</v>
      </c>
      <c r="N104" s="2">
        <v>69</v>
      </c>
      <c r="O104" s="2">
        <v>86</v>
      </c>
      <c r="P104" s="2">
        <v>85</v>
      </c>
      <c r="Q104" s="2">
        <v>76</v>
      </c>
      <c r="R104" s="2">
        <v>98</v>
      </c>
      <c r="S104" s="2">
        <v>73</v>
      </c>
      <c r="T104" s="2">
        <v>104</v>
      </c>
      <c r="U104" s="2">
        <v>67</v>
      </c>
      <c r="V104" s="2">
        <v>99</v>
      </c>
      <c r="W104" s="2">
        <v>105</v>
      </c>
      <c r="X104" s="2">
        <v>75</v>
      </c>
      <c r="Y104" s="2">
        <v>89</v>
      </c>
      <c r="Z104" s="2"/>
      <c r="AA104" s="2"/>
      <c r="AB104" s="2"/>
      <c r="AC104" s="2"/>
      <c r="AD104" s="2">
        <v>64</v>
      </c>
      <c r="AE104" s="2">
        <v>98</v>
      </c>
      <c r="AF104" s="2">
        <v>83</v>
      </c>
      <c r="AG104" s="2">
        <v>104</v>
      </c>
      <c r="AH104" s="12">
        <f>SUM(D104:AG104)</f>
        <v>2352</v>
      </c>
      <c r="AI104" s="15">
        <f>COUNT(D104:AG104)</f>
        <v>26</v>
      </c>
      <c r="AJ104" s="25">
        <f>AH104/AI104</f>
        <v>90.46153846153847</v>
      </c>
      <c r="AK104" s="30" t="str">
        <f t="shared" si="8"/>
        <v>1</v>
      </c>
    </row>
    <row r="105" spans="1:37" ht="12.75">
      <c r="A105" s="18">
        <f t="shared" si="7"/>
        <v>104</v>
      </c>
      <c r="B105" s="1" t="s">
        <v>37</v>
      </c>
      <c r="C105" s="3" t="s">
        <v>0</v>
      </c>
      <c r="D105" s="8">
        <v>93</v>
      </c>
      <c r="E105" s="2">
        <v>85</v>
      </c>
      <c r="F105" s="2"/>
      <c r="G105" s="2"/>
      <c r="H105" s="2">
        <v>68</v>
      </c>
      <c r="I105" s="2">
        <v>77</v>
      </c>
      <c r="J105" s="2"/>
      <c r="K105" s="2"/>
      <c r="L105" s="2">
        <v>70</v>
      </c>
      <c r="M105" s="2">
        <v>92</v>
      </c>
      <c r="N105" s="2">
        <v>102</v>
      </c>
      <c r="O105" s="2">
        <v>75</v>
      </c>
      <c r="P105" s="2"/>
      <c r="Q105" s="2"/>
      <c r="R105" s="2">
        <v>78</v>
      </c>
      <c r="S105" s="2">
        <v>63</v>
      </c>
      <c r="T105" s="2"/>
      <c r="U105" s="2"/>
      <c r="V105" s="2"/>
      <c r="W105" s="2"/>
      <c r="X105" s="2">
        <v>101</v>
      </c>
      <c r="Y105" s="2">
        <v>106</v>
      </c>
      <c r="Z105" s="2"/>
      <c r="AA105" s="2"/>
      <c r="AB105" s="2"/>
      <c r="AC105" s="2"/>
      <c r="AD105" s="2">
        <v>88</v>
      </c>
      <c r="AE105" s="2">
        <v>100</v>
      </c>
      <c r="AF105" s="2"/>
      <c r="AG105" s="2"/>
      <c r="AH105" s="12">
        <f>SUM(D105:AG105)</f>
        <v>1198</v>
      </c>
      <c r="AI105" s="15">
        <f>COUNT(D105:AG105)</f>
        <v>14</v>
      </c>
      <c r="AJ105" s="25">
        <f>AH105/AI105</f>
        <v>85.57142857142857</v>
      </c>
      <c r="AK105" s="30" t="str">
        <f t="shared" si="8"/>
        <v>0</v>
      </c>
    </row>
    <row r="106" spans="1:37" ht="12.75">
      <c r="A106" s="18">
        <f t="shared" si="7"/>
        <v>105</v>
      </c>
      <c r="B106" s="1" t="s">
        <v>86</v>
      </c>
      <c r="C106" s="3" t="s">
        <v>0</v>
      </c>
      <c r="D106" s="8"/>
      <c r="E106" s="2"/>
      <c r="F106" s="2"/>
      <c r="G106" s="2"/>
      <c r="H106" s="2">
        <v>74</v>
      </c>
      <c r="I106" s="2">
        <v>71</v>
      </c>
      <c r="J106" s="2">
        <v>88</v>
      </c>
      <c r="K106" s="2">
        <v>80</v>
      </c>
      <c r="L106" s="2"/>
      <c r="M106" s="2"/>
      <c r="N106" s="2"/>
      <c r="O106" s="2"/>
      <c r="P106" s="2">
        <v>54</v>
      </c>
      <c r="Q106" s="2">
        <v>94</v>
      </c>
      <c r="R106" s="2"/>
      <c r="S106" s="2"/>
      <c r="T106" s="2">
        <v>91</v>
      </c>
      <c r="U106" s="2">
        <v>77</v>
      </c>
      <c r="V106" s="2"/>
      <c r="W106" s="2"/>
      <c r="X106" s="2"/>
      <c r="Y106" s="2"/>
      <c r="Z106" s="2"/>
      <c r="AA106" s="2"/>
      <c r="AB106" s="2">
        <v>51</v>
      </c>
      <c r="AC106" s="2">
        <v>83</v>
      </c>
      <c r="AD106" s="2"/>
      <c r="AE106" s="2"/>
      <c r="AF106" s="2"/>
      <c r="AG106" s="2"/>
      <c r="AH106" s="12">
        <f>SUM(D106:AG106)</f>
        <v>763</v>
      </c>
      <c r="AI106" s="15">
        <f>COUNT(D106:AG106)</f>
        <v>10</v>
      </c>
      <c r="AJ106" s="25">
        <f>AH106/AI106</f>
        <v>76.3</v>
      </c>
      <c r="AK106" s="30" t="str">
        <f t="shared" si="8"/>
        <v>0</v>
      </c>
    </row>
    <row r="107" spans="1:37" ht="13.5" thickBot="1">
      <c r="A107" s="18">
        <f t="shared" si="7"/>
        <v>106</v>
      </c>
      <c r="B107" s="4" t="s">
        <v>83</v>
      </c>
      <c r="C107" s="6" t="s">
        <v>0</v>
      </c>
      <c r="D107" s="9"/>
      <c r="E107" s="5"/>
      <c r="F107" s="5">
        <v>92</v>
      </c>
      <c r="G107" s="5">
        <v>64</v>
      </c>
      <c r="H107" s="5"/>
      <c r="I107" s="5"/>
      <c r="J107" s="5"/>
      <c r="K107" s="5"/>
      <c r="L107" s="5"/>
      <c r="M107" s="5"/>
      <c r="N107" s="5">
        <v>55</v>
      </c>
      <c r="O107" s="5">
        <v>66</v>
      </c>
      <c r="P107" s="5"/>
      <c r="Q107" s="5"/>
      <c r="R107" s="5"/>
      <c r="S107" s="5"/>
      <c r="T107" s="5"/>
      <c r="U107" s="5"/>
      <c r="V107" s="5">
        <v>73</v>
      </c>
      <c r="W107" s="5">
        <v>101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31">
        <f>SUM(D107:AG107)</f>
        <v>451</v>
      </c>
      <c r="AI107" s="28">
        <f>COUNT(D107:AG107)</f>
        <v>6</v>
      </c>
      <c r="AJ107" s="29">
        <f>AH107/AI107</f>
        <v>75.16666666666667</v>
      </c>
      <c r="AK107" s="30" t="str">
        <f t="shared" si="8"/>
        <v>0</v>
      </c>
    </row>
    <row r="108" spans="1:36" ht="12.75">
      <c r="A108" s="23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20"/>
      <c r="AJ108" s="22"/>
    </row>
    <row r="109" spans="1:36" ht="12.75">
      <c r="A109" s="21"/>
      <c r="AH109" s="19"/>
      <c r="AI109" s="20"/>
      <c r="AJ109" s="19"/>
    </row>
  </sheetData>
  <sheetProtection selectLockedCells="1" selectUnlockedCells="1"/>
  <protectedRanges>
    <protectedRange sqref="B1:C1" name="Oblast1"/>
  </protectedRanges>
  <autoFilter ref="B1:C107">
    <sortState ref="B2:C109">
      <sortCondition sortBy="value" ref="C2:C109"/>
    </sortState>
  </autoFilter>
  <mergeCells count="15">
    <mergeCell ref="D1:E1"/>
    <mergeCell ref="F1:G1"/>
    <mergeCell ref="H1:I1"/>
    <mergeCell ref="N1:O1"/>
    <mergeCell ref="T1:U1"/>
    <mergeCell ref="L1:M1"/>
    <mergeCell ref="R1:S1"/>
    <mergeCell ref="J1:K1"/>
    <mergeCell ref="Z1:AA1"/>
    <mergeCell ref="P1:Q1"/>
    <mergeCell ref="AD1:AE1"/>
    <mergeCell ref="X1:Y1"/>
    <mergeCell ref="V1:W1"/>
    <mergeCell ref="AF1:AG1"/>
    <mergeCell ref="AB1:AC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 Zajicek</cp:lastModifiedBy>
  <cp:lastPrinted>2020-01-31T06:35:40Z</cp:lastPrinted>
  <dcterms:created xsi:type="dcterms:W3CDTF">1996-10-14T23:33:28Z</dcterms:created>
  <dcterms:modified xsi:type="dcterms:W3CDTF">2020-02-14T10:23:12Z</dcterms:modified>
  <cp:category/>
  <cp:version/>
  <cp:contentType/>
  <cp:contentStatus/>
</cp:coreProperties>
</file>